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\"/>
    </mc:Choice>
  </mc:AlternateContent>
  <bookViews>
    <workbookView xWindow="0" yWindow="0" windowWidth="13155" windowHeight="7440" activeTab="9"/>
  </bookViews>
  <sheets>
    <sheet name="type OPD" sheetId="1" r:id="rId1"/>
    <sheet name="ESSELON" sheetId="2" r:id="rId2"/>
    <sheet name="GOLONGAN" sheetId="4" r:id="rId3"/>
    <sheet name="TL" sheetId="3" r:id="rId4"/>
    <sheet name="PSW" sheetId="5" r:id="rId5"/>
    <sheet name="LALAI" sheetId="6" r:id="rId6"/>
    <sheet name="DISIPLIN" sheetId="7" r:id="rId7"/>
    <sheet name="CUTI" sheetId="8" r:id="rId8"/>
    <sheet name="absen" sheetId="9" r:id="rId9"/>
    <sheet name="Sheet10" sheetId="10" r:id="rId10"/>
  </sheets>
  <calcPr calcId="171027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0" l="1"/>
  <c r="K9" i="10"/>
  <c r="N9" i="10"/>
  <c r="I13" i="6"/>
  <c r="I12" i="6"/>
  <c r="I10" i="6"/>
  <c r="I8" i="6"/>
  <c r="I5" i="6"/>
  <c r="I4" i="6"/>
  <c r="AE11" i="10"/>
  <c r="AE9" i="10"/>
  <c r="AC11" i="10"/>
  <c r="AC9" i="10"/>
  <c r="AA11" i="10"/>
  <c r="AA9" i="10"/>
  <c r="Y11" i="10"/>
  <c r="Y9" i="10"/>
  <c r="W11" i="10"/>
  <c r="W9" i="10"/>
  <c r="U11" i="10"/>
  <c r="U9" i="10"/>
  <c r="S11" i="10"/>
  <c r="S9" i="10"/>
  <c r="I9" i="10"/>
  <c r="G9" i="10"/>
  <c r="E9" i="10"/>
  <c r="F14" i="9"/>
  <c r="F8" i="9"/>
  <c r="G7" i="9"/>
  <c r="D7" i="9"/>
  <c r="O9" i="10" l="1"/>
</calcChain>
</file>

<file path=xl/sharedStrings.xml><?xml version="1.0" encoding="utf-8"?>
<sst xmlns="http://schemas.openxmlformats.org/spreadsheetml/2006/main" count="356" uniqueCount="259">
  <si>
    <t>INDEKX BERDASARKAN KELAS JABATAN</t>
  </si>
  <si>
    <t>OPD Type A</t>
  </si>
  <si>
    <t>Kepala  OPD</t>
  </si>
  <si>
    <t>Sekretaris OPD</t>
  </si>
  <si>
    <t>a.</t>
  </si>
  <si>
    <t>b.</t>
  </si>
  <si>
    <t>c.</t>
  </si>
  <si>
    <t>Kepala Bidang</t>
  </si>
  <si>
    <t>Kepala Seksi/Sub Bagian</t>
  </si>
  <si>
    <t>d.</t>
  </si>
  <si>
    <t>II b</t>
  </si>
  <si>
    <t>III a</t>
  </si>
  <si>
    <t>III b</t>
  </si>
  <si>
    <t>IV a</t>
  </si>
  <si>
    <t>e.</t>
  </si>
  <si>
    <t>KATEGORI ESSELON</t>
  </si>
  <si>
    <t>ESSELON</t>
  </si>
  <si>
    <t>NO.</t>
  </si>
  <si>
    <t>II A</t>
  </si>
  <si>
    <t>II B</t>
  </si>
  <si>
    <t>III A</t>
  </si>
  <si>
    <t>III B</t>
  </si>
  <si>
    <t>IV A</t>
  </si>
  <si>
    <t>IV B</t>
  </si>
  <si>
    <t>V A</t>
  </si>
  <si>
    <t>V B</t>
  </si>
  <si>
    <t>STAF</t>
  </si>
  <si>
    <t>TENAGA KONTRAK</t>
  </si>
  <si>
    <t>INDEKS</t>
  </si>
  <si>
    <t>KATEGORI TYPE OPD</t>
  </si>
  <si>
    <t>Staf</t>
  </si>
  <si>
    <t>Tenaga Kontrak</t>
  </si>
  <si>
    <t>f.</t>
  </si>
  <si>
    <t>OPD Type B</t>
  </si>
  <si>
    <t>OPD Type C</t>
  </si>
  <si>
    <t>KATEGORI GOLONGA</t>
  </si>
  <si>
    <t>GOLONGAN</t>
  </si>
  <si>
    <t>III/D</t>
  </si>
  <si>
    <t>III/C</t>
  </si>
  <si>
    <t>III/B</t>
  </si>
  <si>
    <t>III/A</t>
  </si>
  <si>
    <t>II/D</t>
  </si>
  <si>
    <t>II/C</t>
  </si>
  <si>
    <t>II/B</t>
  </si>
  <si>
    <t>II/A</t>
  </si>
  <si>
    <t>I/D</t>
  </si>
  <si>
    <t>I/C</t>
  </si>
  <si>
    <t>I/B</t>
  </si>
  <si>
    <t>I/A</t>
  </si>
  <si>
    <t>CPNS</t>
  </si>
  <si>
    <t>KONTRAK</t>
  </si>
  <si>
    <t>IV /D</t>
  </si>
  <si>
    <t>IV /C</t>
  </si>
  <si>
    <t>IV /B</t>
  </si>
  <si>
    <t>IV /A</t>
  </si>
  <si>
    <t>No</t>
  </si>
  <si>
    <t>Kategori</t>
  </si>
  <si>
    <t>Keterangan</t>
  </si>
  <si>
    <t>Pemotongan</t>
  </si>
  <si>
    <t>TL 1</t>
  </si>
  <si>
    <t>Terlambat 1 s/d 30 menit</t>
  </si>
  <si>
    <t>TL 2</t>
  </si>
  <si>
    <t>Terlambat 31 s/d 60 menit</t>
  </si>
  <si>
    <t>TL 3</t>
  </si>
  <si>
    <t>Terlambat 61 s/d 90 menit</t>
  </si>
  <si>
    <t>TL 4</t>
  </si>
  <si>
    <r>
      <t xml:space="preserve">Terlambat </t>
    </r>
    <r>
      <rPr>
        <u/>
        <sz val="10"/>
        <color rgb="FF000000"/>
        <rFont val="Arial"/>
        <family val="2"/>
      </rPr>
      <t>&gt;</t>
    </r>
    <r>
      <rPr>
        <sz val="10"/>
        <color rgb="FF000000"/>
        <rFont val="Arial"/>
        <family val="2"/>
      </rPr>
      <t xml:space="preserve"> 91 menit</t>
    </r>
  </si>
  <si>
    <t>(1800 detik)</t>
  </si>
  <si>
    <t>(1801-3600 detik)</t>
  </si>
  <si>
    <t>(3601-5400 detik</t>
  </si>
  <si>
    <t xml:space="preserve"> (&gt;5400 detik)</t>
  </si>
  <si>
    <t>PSW 1</t>
  </si>
  <si>
    <t>Pulang Cepat 1 s/d 30 menit</t>
  </si>
  <si>
    <t>PSW 2</t>
  </si>
  <si>
    <t>Pulang Cepat 31 s/d 60 menit</t>
  </si>
  <si>
    <t>PSW 3</t>
  </si>
  <si>
    <t>Pulang Cepat 61 s/d 90 menit</t>
  </si>
  <si>
    <t>PSW 4</t>
  </si>
  <si>
    <r>
      <t xml:space="preserve">Pulang Cepat </t>
    </r>
    <r>
      <rPr>
        <u/>
        <sz val="10"/>
        <color rgb="FF000000"/>
        <rFont val="Arial"/>
        <family val="2"/>
      </rPr>
      <t>&gt;</t>
    </r>
    <r>
      <rPr>
        <sz val="10"/>
        <color rgb="FF000000"/>
        <rFont val="Arial"/>
        <family val="2"/>
      </rPr>
      <t xml:space="preserve"> 91 menit</t>
    </r>
  </si>
  <si>
    <t>Lupa Absen Datang</t>
  </si>
  <si>
    <t>Tidak mengisi dafar hadir elektronik Datang</t>
  </si>
  <si>
    <t>Lupa Absen Pulang</t>
  </si>
  <si>
    <t>Tidak mengisi dafar hadir elektronik Pulang</t>
  </si>
  <si>
    <t>Izin Alasan Penting</t>
  </si>
  <si>
    <t>Izin tidak hadir dibuktikan dengan surat</t>
  </si>
  <si>
    <t>Izin Sakit</t>
  </si>
  <si>
    <t>Izin tidak hadir karena sakit dibuktikan surat keterangan dokter</t>
  </si>
  <si>
    <t>Izin Meninggalkan Pekerjaan</t>
  </si>
  <si>
    <t>Meninggalkan pekerjaan/kantor pada jam kerja dengan alasan yang sah dibuktikan dengan SPT dan surat undangan antara lain : Rapat, Tugas Operasional/Administrasi, Seminar, Workshop, Perjalanan Dinas, Diklat, Training/Kursus, Menghadiri Undangan</t>
  </si>
  <si>
    <t>Meninggalkan Pekerjaan</t>
  </si>
  <si>
    <t>Meninggalkan pekerjaan/kantor pada jam kerja tanpa izin (alasan yang sah)</t>
  </si>
  <si>
    <t xml:space="preserve">Tidak hadir tanpa keterangan </t>
  </si>
  <si>
    <t>Tidak hadir tanpa keterangan / alasan yang sah (bolos, mangkir)</t>
  </si>
  <si>
    <t>untuk 2 hari pertama</t>
  </si>
  <si>
    <t>selanjutnya dikenakan</t>
  </si>
  <si>
    <t>Hukuman Disiplin Ringan 1</t>
  </si>
  <si>
    <t>Dijatuhi hukuman disiplin berupa teguran lisan</t>
  </si>
  <si>
    <t xml:space="preserve">15 % selama </t>
  </si>
  <si>
    <t>1 bulan</t>
  </si>
  <si>
    <t>Hukuman Disiplin Ringan 2</t>
  </si>
  <si>
    <t>Dijatuhi hukuman disiplin berupa teguran tertulis</t>
  </si>
  <si>
    <t>2 bulan</t>
  </si>
  <si>
    <t>Hukuman Disiplin Ringan 3</t>
  </si>
  <si>
    <t>Dijatuhi hukuman disiplin berupa pernyataan tidak puas secara tertulis</t>
  </si>
  <si>
    <t>3 bulan</t>
  </si>
  <si>
    <t>Hukuman Disiplin Sedang 1</t>
  </si>
  <si>
    <t>Dijatuhi hukuman disiplin berupa penundaan kenaikan gaji berkala selama 1 tahun</t>
  </si>
  <si>
    <t xml:space="preserve">50 % selama </t>
  </si>
  <si>
    <t>Hukuman Disiplin Sedang 2</t>
  </si>
  <si>
    <t>Dijatuhi hukuman disiplin berupa penundaan kenaikan pangkat selama 1 tahun</t>
  </si>
  <si>
    <t>50 % selama 2 bulan</t>
  </si>
  <si>
    <t>Hukuman Disiplin Sedang 3</t>
  </si>
  <si>
    <t>Dijatuhi hukuman disiplin berupa penurunan pangkat setingkat lebih rendah selama 1 tahun</t>
  </si>
  <si>
    <t>50 % selama 3 bulan</t>
  </si>
  <si>
    <t>Hukuman Disiplin Berat 1</t>
  </si>
  <si>
    <t>Dijatuhi hukuman disiplin berupa penurunan pangkat setingkat lebih rendah selama 3 tahun</t>
  </si>
  <si>
    <t>90 % selama 1 bulan</t>
  </si>
  <si>
    <t>Hukuman Disiplin Berat 2</t>
  </si>
  <si>
    <t>Dijatuhi hukuman disiplin berupa pemindahan dalam rangka penurunan jabatan setingkat lebih rendah</t>
  </si>
  <si>
    <t>90 % selama 2 bulan</t>
  </si>
  <si>
    <t>Hukuman Disiplin Berat 3</t>
  </si>
  <si>
    <t>Dijatuhi hukuman disiplin berupa pembebasan dari jabatan</t>
  </si>
  <si>
    <t>90 % selama 3 bulan</t>
  </si>
  <si>
    <t>Hukuman Disiplin Berat 4</t>
  </si>
  <si>
    <t>Dijatuhi hukuman disiplin pemberhentian dengan hormat tidak atas permintaan sendiri, pemberhentian tidak hormat dan mengajukan banding administratif</t>
  </si>
  <si>
    <t>HUKUMAN DISIPLIN</t>
  </si>
  <si>
    <t>Cuti Tahunan</t>
  </si>
  <si>
    <t>Menjalani cuti tahunan</t>
  </si>
  <si>
    <t>Cuti Karena Alasan Penting</t>
  </si>
  <si>
    <t>Paling lama 3 hari kerja karena orang tua, istri/suami, anak dan / atau saudara kandung meninggal dunia</t>
  </si>
  <si>
    <t>Paling lama 2 hari kerja karena mertua dan / atau menantu meninggal dunia</t>
  </si>
  <si>
    <t>Melebihi ketentuan tersebut diatas pada hari berikutnya dikenakan pengurangan tunjangan</t>
  </si>
  <si>
    <t>Diluar alasan tersebut diatas dikenakan pengurangan tunjangan kinerja per hari seperti karena</t>
  </si>
  <si>
    <t>pernikahan pertama, anggota keluarga sakit, dll</t>
  </si>
  <si>
    <t>Cuti Sakit</t>
  </si>
  <si>
    <t>Menjalani rawat inap di puskesmas atau rumah sakit dibuktikan dengan surat keterangan rawat inap dan fotocopy rincian biaya rawat inap selama maksimal 25 hari kalender</t>
  </si>
  <si>
    <t>&gt; 25 hari maka pada hari berikutnya dikenakan pengurangan tunjangan</t>
  </si>
  <si>
    <t>Menjalani rawat jalan  setelah selesai rawat inap yang di buktikan dengan keterangan dokter</t>
  </si>
  <si>
    <t>Bagi pegawai wanita yang mengalami gugur kandungan namun tidak mengalami rawat inap yang dibuktikan dengan surat keterangan dokter paling lama 5 hari</t>
  </si>
  <si>
    <t>&gt; 5 hari maka pada hari berikutnya dikenakan pengurangan tunjangan</t>
  </si>
  <si>
    <t>Cuti Bersalin</t>
  </si>
  <si>
    <t xml:space="preserve">Persalinan pertama sampai ketiga sejak CPNS selama 5 hari </t>
  </si>
  <si>
    <t>Persalinan keempat dan seterusnya sejak cpns</t>
  </si>
  <si>
    <t>Cuti Besar</t>
  </si>
  <si>
    <t xml:space="preserve">Menjalani cuti besar </t>
  </si>
  <si>
    <t>Cuti di Luar Tanggungan Negara</t>
  </si>
  <si>
    <t>Menjalani Cuti di Luar Tanggungan Negara (CTLN)</t>
  </si>
  <si>
    <t>CUTI</t>
  </si>
  <si>
    <t>KETERLAMBATAN</t>
  </si>
  <si>
    <t>PULANG TIDAK SESUAI WAKTU (PULANG CEPAT)</t>
  </si>
  <si>
    <t>KETIDAK HADIRAN</t>
  </si>
  <si>
    <t>APEL PAGI</t>
  </si>
  <si>
    <t>KETERANGAN</t>
  </si>
  <si>
    <t>Jumlah Apel pagi dalam seminggu</t>
  </si>
  <si>
    <t>kali</t>
  </si>
  <si>
    <t>Jumlah Apel pagi dalam sebulan (rata-rata 4 minggu dalam sebulan)</t>
  </si>
  <si>
    <t>Ikut Apel pagi</t>
  </si>
  <si>
    <t>ABSEN HARIAN</t>
  </si>
  <si>
    <t>Jumlah hari masuk Kerja dalam 1 bulan</t>
  </si>
  <si>
    <t>hari</t>
  </si>
  <si>
    <t>kehadiran</t>
  </si>
  <si>
    <t>kode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</si>
  <si>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</si>
  <si>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</si>
  <si>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</si>
  <si>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</si>
  <si>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</si>
  <si>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</si>
  <si>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</si>
  <si>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</si>
  <si>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</si>
  <si>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KODE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</si>
  <si>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</si>
  <si>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</si>
  <si>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</si>
  <si>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</si>
  <si>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</si>
  <si>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</si>
  <si>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</si>
  <si>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</si>
  <si>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</si>
  <si>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</si>
  <si>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G18</t>
  </si>
  <si>
    <t>G17</t>
  </si>
  <si>
    <t>G16</t>
  </si>
  <si>
    <t>G15</t>
  </si>
  <si>
    <t>G14</t>
  </si>
  <si>
    <t>G13</t>
  </si>
  <si>
    <t>G12</t>
  </si>
  <si>
    <t>G11</t>
  </si>
  <si>
    <t>G10</t>
  </si>
  <si>
    <t>G1</t>
  </si>
  <si>
    <t>G9</t>
  </si>
  <si>
    <t>G8</t>
  </si>
  <si>
    <t>G7</t>
  </si>
  <si>
    <t>G6</t>
  </si>
  <si>
    <t>G5</t>
  </si>
  <si>
    <t>G4</t>
  </si>
  <si>
    <t>G3</t>
  </si>
  <si>
    <t>G2</t>
  </si>
  <si>
    <t>TL1</t>
  </si>
  <si>
    <t>TL2</t>
  </si>
  <si>
    <t>TL3</t>
  </si>
  <si>
    <t>TL4</t>
  </si>
  <si>
    <t>L1</t>
  </si>
  <si>
    <t>L2</t>
  </si>
  <si>
    <t>L3</t>
  </si>
  <si>
    <t>L4</t>
  </si>
  <si>
    <t>L5</t>
  </si>
  <si>
    <t>L6</t>
  </si>
  <si>
    <t>L7</t>
  </si>
  <si>
    <t>L8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</si>
  <si>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</si>
  <si>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</si>
  <si>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</si>
  <si>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</si>
  <si>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</si>
  <si>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</si>
  <si>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</si>
  <si>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</si>
  <si>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</si>
  <si>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</si>
  <si>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</si>
  <si>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</si>
  <si>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</si>
  <si>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</si>
  <si>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</si>
  <si>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</si>
  <si>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</si>
  <si>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</si>
  <si>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</si>
  <si>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</si>
  <si>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</si>
  <si>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</si>
  <si>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</si>
  <si>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</si>
  <si>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</si>
  <si>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TPP =</t>
  </si>
  <si>
    <t>TYPE JABATAN</t>
  </si>
  <si>
    <t>(TJ)</t>
  </si>
  <si>
    <t>GOL</t>
  </si>
  <si>
    <t>TERLAMBAT</t>
  </si>
  <si>
    <t>(TL)</t>
  </si>
  <si>
    <t>(G)</t>
  </si>
  <si>
    <t>(ES)</t>
  </si>
  <si>
    <t>PULANG CEPAT</t>
  </si>
  <si>
    <t>(PC)</t>
  </si>
  <si>
    <t>LALAI</t>
  </si>
  <si>
    <t>(L)</t>
  </si>
  <si>
    <t>DISIPLIN</t>
  </si>
  <si>
    <t>(D)</t>
  </si>
  <si>
    <t>(CT)</t>
  </si>
  <si>
    <t>(AP)</t>
  </si>
  <si>
    <t>ABSEN HARIAN)</t>
  </si>
  <si>
    <t>(AH)</t>
  </si>
  <si>
    <t>INDEKS TPP</t>
  </si>
  <si>
    <t>+</t>
  </si>
  <si>
    <t>-</t>
  </si>
  <si>
    <t>TPP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</si>
</sst>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0.0%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D2EA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6EED5"/>
        <bgColor indexed="64"/>
      </patternFill>
    </fill>
    <fill>
      <patternFill patternType="solid">
        <fgColor rgb="FFFDE4D0"/>
        <bgColor indexed="64"/>
      </patternFill>
    </fill>
    <fill>
      <patternFill patternType="solid">
        <fgColor rgb="FFFBCAA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rgb="FF78C0D4"/>
      </left>
      <right/>
      <top style="medium">
        <color rgb="FF78C0D4"/>
      </top>
      <bottom style="medium">
        <color rgb="FF78C0D4"/>
      </bottom>
      <diagonal/>
    </border>
    <border>
      <left/>
      <right/>
      <top style="medium">
        <color rgb="FF78C0D4"/>
      </top>
      <bottom style="medium">
        <color rgb="FF78C0D4"/>
      </bottom>
      <diagonal/>
    </border>
    <border>
      <left/>
      <right style="medium">
        <color rgb="FF78C0D4"/>
      </right>
      <top style="medium">
        <color rgb="FF78C0D4"/>
      </top>
      <bottom style="medium">
        <color rgb="FF78C0D4"/>
      </bottom>
      <diagonal/>
    </border>
    <border>
      <left style="medium">
        <color rgb="FF78C0D4"/>
      </left>
      <right/>
      <top/>
      <bottom style="medium">
        <color rgb="FF78C0D4"/>
      </bottom>
      <diagonal/>
    </border>
    <border>
      <left/>
      <right/>
      <top/>
      <bottom style="medium">
        <color rgb="FF78C0D4"/>
      </bottom>
      <diagonal/>
    </border>
    <border>
      <left/>
      <right style="medium">
        <color rgb="FF78C0D4"/>
      </right>
      <top/>
      <bottom style="medium">
        <color rgb="FF78C0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78C0D4"/>
      </bottom>
      <diagonal/>
    </border>
    <border>
      <left style="thin">
        <color indexed="64"/>
      </left>
      <right style="thin">
        <color indexed="64"/>
      </right>
      <top/>
      <bottom style="medium">
        <color rgb="FF78C0D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78C0D4"/>
      </bottom>
      <diagonal/>
    </border>
    <border>
      <left/>
      <right style="thin">
        <color indexed="64"/>
      </right>
      <top style="thin">
        <color indexed="64"/>
      </top>
      <bottom style="medium">
        <color rgb="FF78C0D4"/>
      </bottom>
      <diagonal/>
    </border>
    <border>
      <left style="thin">
        <color indexed="64"/>
      </left>
      <right/>
      <top/>
      <bottom style="medium">
        <color rgb="FF78C0D4"/>
      </bottom>
      <diagonal/>
    </border>
    <border>
      <left/>
      <right style="thin">
        <color indexed="64"/>
      </right>
      <top/>
      <bottom style="medium">
        <color rgb="FF78C0D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B3CC82"/>
      </left>
      <right/>
      <top style="medium">
        <color rgb="FFB3CC82"/>
      </top>
      <bottom style="medium">
        <color rgb="FFB3CC82"/>
      </bottom>
      <diagonal/>
    </border>
    <border>
      <left/>
      <right/>
      <top style="medium">
        <color rgb="FFB3CC82"/>
      </top>
      <bottom style="medium">
        <color rgb="FFB3CC82"/>
      </bottom>
      <diagonal/>
    </border>
    <border>
      <left/>
      <right style="medium">
        <color rgb="FFB3CC82"/>
      </right>
      <top style="medium">
        <color rgb="FFB3CC82"/>
      </top>
      <bottom style="medium">
        <color rgb="FFB3CC82"/>
      </bottom>
      <diagonal/>
    </border>
    <border>
      <left style="medium">
        <color rgb="FFB3CC82"/>
      </left>
      <right/>
      <top/>
      <bottom style="medium">
        <color rgb="FFB3CC82"/>
      </bottom>
      <diagonal/>
    </border>
    <border>
      <left/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B3CC82"/>
      </top>
      <bottom/>
      <diagonal/>
    </border>
    <border>
      <left style="medium">
        <color rgb="FFB3CC82"/>
      </left>
      <right/>
      <top style="medium">
        <color rgb="FFB3CC82"/>
      </top>
      <bottom/>
      <diagonal/>
    </border>
    <border>
      <left/>
      <right style="medium">
        <color rgb="FFB3CC82"/>
      </right>
      <top/>
      <bottom/>
      <diagonal/>
    </border>
    <border>
      <left style="medium">
        <color rgb="FFF9B074"/>
      </left>
      <right style="medium">
        <color rgb="FFF9B074"/>
      </right>
      <top style="medium">
        <color rgb="FFF9B074"/>
      </top>
      <bottom style="medium">
        <color rgb="FFF9B074"/>
      </bottom>
      <diagonal/>
    </border>
    <border>
      <left/>
      <right style="medium">
        <color rgb="FFF9B074"/>
      </right>
      <top style="medium">
        <color rgb="FFF9B074"/>
      </top>
      <bottom style="medium">
        <color rgb="FFF9B074"/>
      </bottom>
      <diagonal/>
    </border>
    <border>
      <left style="medium">
        <color rgb="FFF9B074"/>
      </left>
      <right style="medium">
        <color rgb="FFF9B074"/>
      </right>
      <top/>
      <bottom style="medium">
        <color rgb="FFF9B074"/>
      </bottom>
      <diagonal/>
    </border>
    <border>
      <left/>
      <right style="medium">
        <color rgb="FFF9B074"/>
      </right>
      <top/>
      <bottom style="medium">
        <color rgb="FFF9B074"/>
      </bottom>
      <diagonal/>
    </border>
    <border>
      <left style="medium">
        <color rgb="FFF9B074"/>
      </left>
      <right style="medium">
        <color rgb="FFF9B074"/>
      </right>
      <top/>
      <bottom/>
      <diagonal/>
    </border>
    <border>
      <left/>
      <right style="medium">
        <color rgb="FFF9B074"/>
      </right>
      <top/>
      <bottom/>
      <diagonal/>
    </border>
    <border>
      <left style="medium">
        <color rgb="FFF9B074"/>
      </left>
      <right style="medium">
        <color rgb="FFF9B074"/>
      </right>
      <top style="medium">
        <color rgb="FFF9B07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10" fontId="0" fillId="0" borderId="0" xfId="0" applyNumberFormat="1"/>
    <xf numFmtId="10" fontId="2" fillId="2" borderId="6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9" fontId="0" fillId="0" borderId="0" xfId="0" applyNumberFormat="1"/>
    <xf numFmtId="10" fontId="2" fillId="0" borderId="6" xfId="0" applyNumberFormat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10" fontId="2" fillId="2" borderId="8" xfId="0" applyNumberFormat="1" applyFont="1" applyFill="1" applyBorder="1" applyAlignment="1">
      <alignment vertical="center"/>
    </xf>
    <xf numFmtId="10" fontId="2" fillId="0" borderId="8" xfId="0" applyNumberFormat="1" applyFont="1" applyBorder="1" applyAlignment="1">
      <alignment vertical="center"/>
    </xf>
    <xf numFmtId="10" fontId="2" fillId="0" borderId="9" xfId="0" applyNumberFormat="1" applyFont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4" borderId="17" xfId="0" applyFont="1" applyFill="1" applyBorder="1" applyAlignment="1">
      <alignment horizontal="justify" vertical="center"/>
    </xf>
    <xf numFmtId="0" fontId="2" fillId="4" borderId="18" xfId="0" applyFont="1" applyFill="1" applyBorder="1" applyAlignment="1">
      <alignment horizontal="justify" vertical="center"/>
    </xf>
    <xf numFmtId="0" fontId="2" fillId="5" borderId="19" xfId="0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9" fontId="2" fillId="5" borderId="21" xfId="0" applyNumberFormat="1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9" fontId="2" fillId="0" borderId="21" xfId="0" applyNumberFormat="1" applyFont="1" applyBorder="1" applyAlignment="1">
      <alignment vertical="center"/>
    </xf>
    <xf numFmtId="10" fontId="2" fillId="5" borderId="21" xfId="0" applyNumberFormat="1" applyFont="1" applyFill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5" borderId="20" xfId="0" applyFont="1" applyFill="1" applyBorder="1" applyAlignment="1">
      <alignment vertical="center" wrapText="1"/>
    </xf>
    <xf numFmtId="9" fontId="2" fillId="5" borderId="21" xfId="0" applyNumberFormat="1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/>
    </xf>
    <xf numFmtId="10" fontId="2" fillId="5" borderId="0" xfId="0" applyNumberFormat="1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vertical="center"/>
    </xf>
    <xf numFmtId="10" fontId="2" fillId="0" borderId="0" xfId="2" applyNumberFormat="1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5" borderId="27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4" borderId="16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justify" vertical="center"/>
    </xf>
    <xf numFmtId="0" fontId="2" fillId="6" borderId="29" xfId="0" applyFont="1" applyFill="1" applyBorder="1" applyAlignment="1">
      <alignment horizontal="justify" vertical="center"/>
    </xf>
    <xf numFmtId="0" fontId="2" fillId="7" borderId="30" xfId="0" applyFont="1" applyFill="1" applyBorder="1" applyAlignment="1">
      <alignment horizontal="justify" vertical="center"/>
    </xf>
    <xf numFmtId="0" fontId="2" fillId="7" borderId="31" xfId="0" applyFont="1" applyFill="1" applyBorder="1" applyAlignment="1">
      <alignment horizontal="justify" vertical="center"/>
    </xf>
    <xf numFmtId="0" fontId="2" fillId="6" borderId="33" xfId="0" applyFont="1" applyFill="1" applyBorder="1" applyAlignment="1">
      <alignment horizontal="justify" vertical="center"/>
    </xf>
    <xf numFmtId="0" fontId="2" fillId="6" borderId="31" xfId="0" applyFont="1" applyFill="1" applyBorder="1" applyAlignment="1">
      <alignment horizontal="justify" vertical="center" wrapText="1"/>
    </xf>
    <xf numFmtId="0" fontId="2" fillId="7" borderId="31" xfId="0" applyFont="1" applyFill="1" applyBorder="1" applyAlignment="1">
      <alignment horizontal="justify" vertical="center" wrapText="1"/>
    </xf>
    <xf numFmtId="0" fontId="2" fillId="7" borderId="33" xfId="0" applyFont="1" applyFill="1" applyBorder="1" applyAlignment="1">
      <alignment horizontal="justify" vertical="center" wrapText="1"/>
    </xf>
    <xf numFmtId="0" fontId="2" fillId="9" borderId="30" xfId="0" applyFont="1" applyFill="1" applyBorder="1" applyAlignment="1">
      <alignment horizontal="justify" vertical="center"/>
    </xf>
    <xf numFmtId="0" fontId="2" fillId="9" borderId="31" xfId="0" applyFont="1" applyFill="1" applyBorder="1" applyAlignment="1">
      <alignment horizontal="justify" vertical="center"/>
    </xf>
    <xf numFmtId="0" fontId="2" fillId="6" borderId="29" xfId="0" applyFont="1" applyFill="1" applyBorder="1" applyAlignment="1">
      <alignment horizontal="center" vertical="center"/>
    </xf>
    <xf numFmtId="9" fontId="2" fillId="7" borderId="31" xfId="0" applyNumberFormat="1" applyFont="1" applyFill="1" applyBorder="1" applyAlignment="1">
      <alignment horizontal="center" vertical="center"/>
    </xf>
    <xf numFmtId="9" fontId="2" fillId="6" borderId="31" xfId="0" applyNumberFormat="1" applyFont="1" applyFill="1" applyBorder="1" applyAlignment="1">
      <alignment horizontal="center" vertical="center"/>
    </xf>
    <xf numFmtId="10" fontId="2" fillId="6" borderId="31" xfId="0" applyNumberFormat="1" applyFont="1" applyFill="1" applyBorder="1" applyAlignment="1">
      <alignment horizontal="center" vertical="center"/>
    </xf>
    <xf numFmtId="10" fontId="2" fillId="7" borderId="31" xfId="0" applyNumberFormat="1" applyFont="1" applyFill="1" applyBorder="1" applyAlignment="1">
      <alignment horizontal="center" vertical="center"/>
    </xf>
    <xf numFmtId="10" fontId="2" fillId="9" borderId="3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41" fontId="0" fillId="0" borderId="0" xfId="1" applyFont="1"/>
    <xf numFmtId="9" fontId="0" fillId="0" borderId="0" xfId="2" applyFont="1"/>
    <xf numFmtId="10" fontId="0" fillId="0" borderId="0" xfId="2" applyNumberFormat="1" applyFont="1"/>
    <xf numFmtId="10" fontId="4" fillId="3" borderId="0" xfId="2" applyNumberFormat="1" applyFont="1" applyFill="1"/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5" borderId="0" xfId="0" applyNumberFormat="1" applyFont="1" applyFill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quotePrefix="1" applyAlignment="1">
      <alignment horizontal="center"/>
    </xf>
    <xf numFmtId="0" fontId="0" fillId="3" borderId="0" xfId="0" applyFill="1" applyAlignment="1">
      <alignment horizontal="center"/>
    </xf>
    <xf numFmtId="0" fontId="0" fillId="10" borderId="0" xfId="0" applyFill="1"/>
    <xf numFmtId="41" fontId="0" fillId="10" borderId="0" xfId="1" applyFont="1" applyFill="1"/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11" borderId="0" xfId="0" quotePrefix="1" applyFill="1" applyAlignment="1">
      <alignment horizontal="center"/>
    </xf>
    <xf numFmtId="0" fontId="0" fillId="13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0" fillId="15" borderId="0" xfId="0" applyFill="1" applyAlignment="1">
      <alignment horizontal="center"/>
    </xf>
    <xf numFmtId="9" fontId="0" fillId="12" borderId="0" xfId="0" applyNumberFormat="1" applyFill="1" applyAlignment="1">
      <alignment horizontal="center"/>
    </xf>
    <xf numFmtId="9" fontId="0" fillId="11" borderId="0" xfId="0" applyNumberFormat="1" applyFill="1" applyAlignment="1">
      <alignment horizontal="center"/>
    </xf>
    <xf numFmtId="9" fontId="0" fillId="14" borderId="0" xfId="0" applyNumberFormat="1" applyFill="1" applyAlignment="1">
      <alignment horizontal="center"/>
    </xf>
    <xf numFmtId="10" fontId="0" fillId="13" borderId="0" xfId="0" applyNumberFormat="1" applyFill="1" applyAlignment="1">
      <alignment horizontal="center"/>
    </xf>
    <xf numFmtId="9" fontId="0" fillId="13" borderId="0" xfId="0" applyNumberFormat="1" applyFill="1" applyAlignment="1">
      <alignment horizontal="center"/>
    </xf>
    <xf numFmtId="41" fontId="0" fillId="12" borderId="0" xfId="0" applyNumberFormat="1" applyFill="1" applyAlignment="1">
      <alignment horizontal="center"/>
    </xf>
    <xf numFmtId="41" fontId="0" fillId="11" borderId="0" xfId="0" applyNumberFormat="1" applyFill="1" applyAlignment="1">
      <alignment horizontal="center"/>
    </xf>
    <xf numFmtId="41" fontId="0" fillId="14" borderId="0" xfId="0" applyNumberFormat="1" applyFill="1" applyAlignment="1">
      <alignment horizontal="center"/>
    </xf>
    <xf numFmtId="41" fontId="0" fillId="13" borderId="0" xfId="0" applyNumberFormat="1" applyFill="1" applyAlignment="1">
      <alignment horizontal="center"/>
    </xf>
    <xf numFmtId="0" fontId="0" fillId="16" borderId="0" xfId="0" applyFill="1" applyAlignment="1">
      <alignment horizontal="center"/>
    </xf>
    <xf numFmtId="41" fontId="0" fillId="0" borderId="0" xfId="0" applyNumberFormat="1"/>
    <xf numFmtId="41" fontId="0" fillId="10" borderId="0" xfId="0" applyNumberFormat="1" applyFill="1"/>
    <xf numFmtId="9" fontId="0" fillId="0" borderId="0" xfId="2" applyFont="1" applyAlignment="1">
      <alignment horizontal="center" vertical="center" wrapText="1"/>
    </xf>
    <xf numFmtId="9" fontId="0" fillId="3" borderId="0" xfId="0" applyNumberFormat="1" applyFill="1" applyAlignment="1">
      <alignment horizontal="center"/>
    </xf>
    <xf numFmtId="41" fontId="0" fillId="3" borderId="0" xfId="0" applyNumberFormat="1" applyFill="1" applyAlignment="1">
      <alignment horizontal="center"/>
    </xf>
    <xf numFmtId="0" fontId="0" fillId="0" borderId="0" xfId="0" applyAlignment="1">
      <alignment horizontal="left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2" fillId="5" borderId="25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5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6" borderId="34" xfId="0" applyFont="1" applyFill="1" applyBorder="1" applyAlignment="1">
      <alignment horizontal="justify" vertical="center"/>
    </xf>
    <xf numFmtId="0" fontId="2" fillId="6" borderId="32" xfId="0" applyFont="1" applyFill="1" applyBorder="1" applyAlignment="1">
      <alignment horizontal="justify" vertical="center"/>
    </xf>
    <xf numFmtId="0" fontId="2" fillId="6" borderId="30" xfId="0" applyFont="1" applyFill="1" applyBorder="1" applyAlignment="1">
      <alignment horizontal="justify" vertical="center"/>
    </xf>
    <xf numFmtId="10" fontId="2" fillId="7" borderId="34" xfId="0" applyNumberFormat="1" applyFont="1" applyFill="1" applyBorder="1" applyAlignment="1">
      <alignment horizontal="center" vertical="center"/>
    </xf>
    <xf numFmtId="10" fontId="2" fillId="7" borderId="30" xfId="0" applyNumberFormat="1" applyFont="1" applyFill="1" applyBorder="1" applyAlignment="1">
      <alignment horizontal="center" vertical="center"/>
    </xf>
    <xf numFmtId="0" fontId="2" fillId="8" borderId="34" xfId="0" applyFont="1" applyFill="1" applyBorder="1" applyAlignment="1">
      <alignment horizontal="justify" vertical="center"/>
    </xf>
    <xf numFmtId="0" fontId="2" fillId="8" borderId="32" xfId="0" applyFont="1" applyFill="1" applyBorder="1" applyAlignment="1">
      <alignment horizontal="justify" vertical="center"/>
    </xf>
    <xf numFmtId="0" fontId="2" fillId="8" borderId="30" xfId="0" applyFont="1" applyFill="1" applyBorder="1" applyAlignment="1">
      <alignment horizontal="justify" vertical="center"/>
    </xf>
    <xf numFmtId="0" fontId="2" fillId="9" borderId="34" xfId="0" applyFont="1" applyFill="1" applyBorder="1" applyAlignment="1">
      <alignment horizontal="justify" vertical="center"/>
    </xf>
    <xf numFmtId="0" fontId="2" fillId="9" borderId="32" xfId="0" applyFont="1" applyFill="1" applyBorder="1" applyAlignment="1">
      <alignment horizontal="justify" vertical="center"/>
    </xf>
    <xf numFmtId="0" fontId="2" fillId="9" borderId="30" xfId="0" applyFont="1" applyFill="1" applyBorder="1" applyAlignment="1">
      <alignment horizontal="justify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0"/>
  <sheetViews>
    <sheetView workbookViewId="0">
      <selection activeCell="G13" sqref="G13"/>
    </sheetView>
  </sheetViews>
  <sheetFormatPr defaultRowHeight="15" x14ac:dyDescent="0.25"/>
  <cols>
    <col min="2" max="2" width="5.140625" customWidth="1"/>
    <col min="3" max="3" width="4" customWidth="1"/>
    <col min="4" max="4" width="39.28515625" customWidth="1"/>
    <col min="6" max="6" width="9.140625" style="75"/>
    <col min="7" max="7" width="9.140625" style="1"/>
  </cols>
  <sheetData>
    <row r="3" spans="2:7" x14ac:dyDescent="0.25">
      <c r="B3" t="s">
        <v>0</v>
      </c>
    </row>
    <row r="6" spans="2:7" x14ac:dyDescent="0.25">
      <c r="C6" t="s">
        <v>29</v>
      </c>
    </row>
    <row r="8" spans="2:7" s="2" customFormat="1" x14ac:dyDescent="0.25">
      <c r="B8" s="2">
        <v>1</v>
      </c>
      <c r="C8" s="108" t="s">
        <v>1</v>
      </c>
      <c r="D8" s="108"/>
      <c r="E8" s="2" t="s">
        <v>16</v>
      </c>
      <c r="F8" s="105" t="s">
        <v>28</v>
      </c>
      <c r="G8" s="3" t="s">
        <v>161</v>
      </c>
    </row>
    <row r="9" spans="2:7" x14ac:dyDescent="0.25">
      <c r="C9" t="s">
        <v>4</v>
      </c>
      <c r="D9" t="s">
        <v>2</v>
      </c>
      <c r="E9" t="s">
        <v>10</v>
      </c>
      <c r="F9" s="75">
        <v>0.7</v>
      </c>
      <c r="G9" s="1" t="s">
        <v>162</v>
      </c>
    </row>
    <row r="10" spans="2:7" x14ac:dyDescent="0.25">
      <c r="C10" t="s">
        <v>5</v>
      </c>
      <c r="D10" t="s">
        <v>3</v>
      </c>
      <c r="E10" t="s">
        <v>11</v>
      </c>
      <c r="F10" s="75">
        <v>0.55000000000000004</v>
      </c>
      <c r="G10" s="1" t="s">
        <v>165</v>
      </c>
    </row>
    <row r="11" spans="2:7" x14ac:dyDescent="0.25">
      <c r="C11" t="s">
        <v>6</v>
      </c>
      <c r="D11" t="s">
        <v>7</v>
      </c>
      <c r="E11" t="s">
        <v>12</v>
      </c>
      <c r="F11" s="75">
        <v>0.4</v>
      </c>
      <c r="G11" s="1" t="s">
        <v>167</v>
      </c>
    </row>
    <row r="12" spans="2:7" x14ac:dyDescent="0.25">
      <c r="C12" t="s">
        <v>9</v>
      </c>
      <c r="D12" t="s">
        <v>8</v>
      </c>
      <c r="E12" t="s">
        <v>13</v>
      </c>
      <c r="F12" s="75">
        <v>0.3</v>
      </c>
      <c r="G12" s="1" t="s">
        <v>168</v>
      </c>
    </row>
    <row r="13" spans="2:7" x14ac:dyDescent="0.25">
      <c r="C13" t="s">
        <v>14</v>
      </c>
      <c r="D13" t="s">
        <v>30</v>
      </c>
      <c r="F13" s="75">
        <v>0.2</v>
      </c>
      <c r="G13" s="1" t="s">
        <v>169</v>
      </c>
    </row>
    <row r="14" spans="2:7" x14ac:dyDescent="0.25">
      <c r="C14" t="s">
        <v>32</v>
      </c>
      <c r="D14" t="s">
        <v>31</v>
      </c>
      <c r="F14" s="75">
        <v>0.1</v>
      </c>
      <c r="G14" s="1" t="s">
        <v>170</v>
      </c>
    </row>
    <row r="16" spans="2:7" x14ac:dyDescent="0.25">
      <c r="B16">
        <v>2</v>
      </c>
      <c r="C16" t="s">
        <v>33</v>
      </c>
    </row>
    <row r="17" spans="2:7" x14ac:dyDescent="0.25">
      <c r="C17" t="s">
        <v>4</v>
      </c>
      <c r="D17" t="s">
        <v>2</v>
      </c>
      <c r="E17" t="s">
        <v>10</v>
      </c>
      <c r="F17" s="75">
        <v>0.65</v>
      </c>
      <c r="G17" s="1" t="s">
        <v>163</v>
      </c>
    </row>
    <row r="18" spans="2:7" x14ac:dyDescent="0.25">
      <c r="C18" t="s">
        <v>5</v>
      </c>
      <c r="D18" t="s">
        <v>3</v>
      </c>
      <c r="E18" t="s">
        <v>11</v>
      </c>
      <c r="F18" s="75">
        <v>0.5</v>
      </c>
      <c r="G18" s="1" t="s">
        <v>166</v>
      </c>
    </row>
    <row r="19" spans="2:7" x14ac:dyDescent="0.25">
      <c r="C19" t="s">
        <v>6</v>
      </c>
      <c r="D19" t="s">
        <v>7</v>
      </c>
      <c r="E19" t="s">
        <v>12</v>
      </c>
      <c r="F19" s="75">
        <v>0.4</v>
      </c>
      <c r="G19" s="1" t="s">
        <v>167</v>
      </c>
    </row>
    <row r="20" spans="2:7" x14ac:dyDescent="0.25">
      <c r="C20" t="s">
        <v>9</v>
      </c>
      <c r="D20" t="s">
        <v>8</v>
      </c>
      <c r="E20" t="s">
        <v>13</v>
      </c>
      <c r="F20" s="75">
        <v>0.3</v>
      </c>
      <c r="G20" s="1" t="s">
        <v>168</v>
      </c>
    </row>
    <row r="21" spans="2:7" x14ac:dyDescent="0.25">
      <c r="C21" t="s">
        <v>14</v>
      </c>
      <c r="D21" t="s">
        <v>30</v>
      </c>
      <c r="F21" s="75">
        <v>0.2</v>
      </c>
      <c r="G21" s="1" t="s">
        <v>169</v>
      </c>
    </row>
    <row r="22" spans="2:7" x14ac:dyDescent="0.25">
      <c r="C22" t="s">
        <v>32</v>
      </c>
      <c r="D22" t="s">
        <v>31</v>
      </c>
      <c r="F22" s="75">
        <v>0.1</v>
      </c>
      <c r="G22" s="1" t="s">
        <v>170</v>
      </c>
    </row>
    <row r="24" spans="2:7" x14ac:dyDescent="0.25">
      <c r="B24">
        <v>3</v>
      </c>
      <c r="C24" t="s">
        <v>34</v>
      </c>
    </row>
    <row r="25" spans="2:7" x14ac:dyDescent="0.25">
      <c r="C25" t="s">
        <v>4</v>
      </c>
      <c r="D25" t="s">
        <v>2</v>
      </c>
      <c r="E25" t="s">
        <v>10</v>
      </c>
      <c r="F25" s="75">
        <v>0.6</v>
      </c>
      <c r="G25" s="1" t="s">
        <v>164</v>
      </c>
    </row>
    <row r="26" spans="2:7" x14ac:dyDescent="0.25">
      <c r="C26" t="s">
        <v>5</v>
      </c>
      <c r="D26" t="s">
        <v>3</v>
      </c>
      <c r="E26" t="s">
        <v>11</v>
      </c>
      <c r="F26" s="75">
        <v>0.5</v>
      </c>
      <c r="G26" s="1" t="s">
        <v>166</v>
      </c>
    </row>
    <row r="27" spans="2:7" x14ac:dyDescent="0.25">
      <c r="C27" t="s">
        <v>6</v>
      </c>
      <c r="D27" t="s">
        <v>7</v>
      </c>
      <c r="E27" t="s">
        <v>12</v>
      </c>
      <c r="F27" s="75">
        <v>0.4</v>
      </c>
      <c r="G27" s="1" t="s">
        <v>167</v>
      </c>
    </row>
    <row r="28" spans="2:7" x14ac:dyDescent="0.25">
      <c r="C28" t="s">
        <v>9</v>
      </c>
      <c r="D28" t="s">
        <v>8</v>
      </c>
      <c r="E28" t="s">
        <v>13</v>
      </c>
      <c r="F28" s="75">
        <v>0.3</v>
      </c>
      <c r="G28" s="1" t="s">
        <v>168</v>
      </c>
    </row>
    <row r="29" spans="2:7" x14ac:dyDescent="0.25">
      <c r="C29" t="s">
        <v>14</v>
      </c>
      <c r="D29" t="s">
        <v>30</v>
      </c>
      <c r="F29" s="75">
        <v>0.2</v>
      </c>
      <c r="G29" s="1" t="s">
        <v>169</v>
      </c>
    </row>
    <row r="30" spans="2:7" x14ac:dyDescent="0.25">
      <c r="C30" t="s">
        <v>32</v>
      </c>
      <c r="D30" t="s">
        <v>31</v>
      </c>
      <c r="F30" s="75">
        <v>0.1</v>
      </c>
      <c r="G30" s="1" t="s">
        <v>170</v>
      </c>
    </row>
  </sheetData>
  <mergeCells count="1">
    <mergeCell ref="C8:D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E11"/>
  <sheetViews>
    <sheetView tabSelected="1" workbookViewId="0">
      <selection activeCell="N9" sqref="N9"/>
    </sheetView>
  </sheetViews>
  <sheetFormatPr defaultRowHeight="15" x14ac:dyDescent="0.25"/>
  <cols>
    <col min="2" max="2" width="10.28515625" customWidth="1"/>
    <col min="3" max="3" width="14" style="85" customWidth="1"/>
    <col min="4" max="4" width="3.5703125" customWidth="1"/>
    <col min="5" max="5" width="14.85546875" style="88" customWidth="1"/>
    <col min="6" max="6" width="3.42578125" style="1" customWidth="1"/>
    <col min="7" max="7" width="12.85546875" style="87" customWidth="1"/>
    <col min="8" max="8" width="3" style="1" customWidth="1"/>
    <col min="9" max="9" width="10.5703125" style="91" bestFit="1" customWidth="1"/>
    <col min="10" max="10" width="4" style="1" customWidth="1"/>
    <col min="11" max="11" width="11.140625" style="84" customWidth="1"/>
    <col min="12" max="12" width="12.28515625" customWidth="1"/>
    <col min="13" max="13" width="4" style="1" customWidth="1"/>
    <col min="14" max="14" width="15.42578125" customWidth="1"/>
    <col min="15" max="15" width="13.7109375" style="84" customWidth="1"/>
    <col min="16" max="18" width="4" style="1" customWidth="1"/>
    <col min="19" max="19" width="12.28515625" style="90" customWidth="1"/>
    <col min="20" max="20" width="4.140625" style="1" customWidth="1"/>
    <col min="21" max="21" width="14.7109375" style="90" customWidth="1"/>
    <col min="22" max="22" width="4.140625" style="1" customWidth="1"/>
    <col min="23" max="23" width="12.28515625" style="90" customWidth="1"/>
    <col min="24" max="24" width="3.85546875" style="1" customWidth="1"/>
    <col min="25" max="25" width="12.28515625" style="90" customWidth="1"/>
    <col min="26" max="26" width="4.85546875" style="1" customWidth="1"/>
    <col min="27" max="27" width="12.28515625" style="90" customWidth="1"/>
    <col min="28" max="28" width="4.7109375" style="1" customWidth="1"/>
    <col min="29" max="29" width="12.28515625" customWidth="1"/>
    <col min="30" max="30" width="4.140625" customWidth="1"/>
    <col min="31" max="31" width="15.42578125" customWidth="1"/>
  </cols>
  <sheetData>
    <row r="4" spans="2:31" s="92" customFormat="1" x14ac:dyDescent="0.25">
      <c r="B4" s="92" t="s">
        <v>237</v>
      </c>
      <c r="C4" s="92" t="s">
        <v>255</v>
      </c>
      <c r="D4" s="92" t="s">
        <v>256</v>
      </c>
      <c r="E4" s="92" t="s">
        <v>238</v>
      </c>
      <c r="F4" s="92" t="s">
        <v>256</v>
      </c>
      <c r="G4" s="92" t="s">
        <v>16</v>
      </c>
      <c r="H4" s="92" t="s">
        <v>256</v>
      </c>
      <c r="I4" s="92" t="s">
        <v>240</v>
      </c>
      <c r="J4" s="92" t="s">
        <v>257</v>
      </c>
      <c r="K4" s="84" t="s">
        <v>258</v>
      </c>
      <c r="L4" s="92" t="s">
        <v>151</v>
      </c>
      <c r="N4" s="92" t="s">
        <v>253</v>
      </c>
      <c r="O4" s="84" t="s">
        <v>258</v>
      </c>
      <c r="S4" s="92" t="s">
        <v>241</v>
      </c>
      <c r="T4" s="92" t="s">
        <v>257</v>
      </c>
      <c r="U4" s="92" t="s">
        <v>245</v>
      </c>
      <c r="V4" s="92" t="s">
        <v>257</v>
      </c>
      <c r="W4" s="92" t="s">
        <v>247</v>
      </c>
      <c r="X4" s="92" t="s">
        <v>257</v>
      </c>
      <c r="Y4" s="92" t="s">
        <v>249</v>
      </c>
      <c r="Z4" s="92" t="s">
        <v>257</v>
      </c>
      <c r="AA4" s="102" t="s">
        <v>147</v>
      </c>
      <c r="AB4" s="92" t="s">
        <v>257</v>
      </c>
      <c r="AC4" s="92" t="s">
        <v>151</v>
      </c>
      <c r="AD4" s="92" t="s">
        <v>257</v>
      </c>
      <c r="AE4" s="92" t="s">
        <v>253</v>
      </c>
    </row>
    <row r="5" spans="2:31" x14ac:dyDescent="0.25">
      <c r="E5" s="88" t="s">
        <v>239</v>
      </c>
      <c r="G5" s="89" t="s">
        <v>244</v>
      </c>
      <c r="H5" s="83"/>
      <c r="I5" s="91" t="s">
        <v>243</v>
      </c>
      <c r="L5" s="1" t="s">
        <v>252</v>
      </c>
      <c r="N5" s="1" t="s">
        <v>254</v>
      </c>
      <c r="S5" s="90" t="s">
        <v>242</v>
      </c>
      <c r="U5" s="90" t="s">
        <v>246</v>
      </c>
      <c r="W5" s="90" t="s">
        <v>248</v>
      </c>
      <c r="Y5" s="90" t="s">
        <v>250</v>
      </c>
      <c r="AA5" s="90" t="s">
        <v>251</v>
      </c>
      <c r="AC5" s="1" t="s">
        <v>252</v>
      </c>
      <c r="AD5" s="1"/>
      <c r="AE5" s="1" t="s">
        <v>254</v>
      </c>
    </row>
    <row r="7" spans="2:31" ht="15.75" customHeight="1" x14ac:dyDescent="0.25">
      <c r="C7" s="86">
        <v>5000000</v>
      </c>
      <c r="E7" s="93">
        <v>0.7</v>
      </c>
      <c r="G7" s="94">
        <v>0.28000000000000003</v>
      </c>
      <c r="I7" s="95">
        <v>0.27</v>
      </c>
      <c r="L7" s="11">
        <v>0.2</v>
      </c>
      <c r="N7" s="11">
        <v>0.3</v>
      </c>
      <c r="O7" s="106"/>
      <c r="S7" s="96">
        <v>-2.5000000000000001E-2</v>
      </c>
      <c r="U7" s="96">
        <v>-2.5000000000000001E-2</v>
      </c>
      <c r="W7" s="97">
        <v>-0.15</v>
      </c>
      <c r="Y7" s="97">
        <v>-1</v>
      </c>
      <c r="AA7" s="96">
        <v>-2.5000000000000001E-2</v>
      </c>
      <c r="AC7" s="11">
        <v>0</v>
      </c>
      <c r="AE7" s="11">
        <v>0</v>
      </c>
    </row>
    <row r="9" spans="2:31" x14ac:dyDescent="0.25">
      <c r="C9" s="104"/>
      <c r="E9" s="98">
        <f>+$E$7*$C$7</f>
        <v>3500000</v>
      </c>
      <c r="G9" s="99">
        <f>+$G$7*$C$7</f>
        <v>1400000.0000000002</v>
      </c>
      <c r="I9" s="100">
        <f>+$I$7*$C$7</f>
        <v>1350000</v>
      </c>
      <c r="K9" s="107">
        <f>SUM(E9:I9)</f>
        <v>6250000</v>
      </c>
      <c r="L9" s="103">
        <f>+$L$7*$K$9</f>
        <v>1250000</v>
      </c>
      <c r="N9" s="103">
        <f>+$N$7*$C$7</f>
        <v>1500000</v>
      </c>
      <c r="O9" s="107">
        <f>SUM(E9:N9)</f>
        <v>15250000</v>
      </c>
      <c r="S9" s="101">
        <f>+$S$7*$C$7</f>
        <v>-125000</v>
      </c>
      <c r="U9" s="101">
        <f>+$U$7*$C$7</f>
        <v>-125000</v>
      </c>
      <c r="W9" s="101">
        <f>+$W$7*$C$7</f>
        <v>-750000</v>
      </c>
      <c r="Y9" s="101">
        <f>+$Y$7*$C$7</f>
        <v>-5000000</v>
      </c>
      <c r="AA9" s="101">
        <f>+$AA$7*$C$7</f>
        <v>-125000</v>
      </c>
      <c r="AC9" s="103">
        <f>+$AC$7*$C$7</f>
        <v>0</v>
      </c>
      <c r="AE9" s="103">
        <f>+$AE$7*$C$7</f>
        <v>0</v>
      </c>
    </row>
    <row r="11" spans="2:31" x14ac:dyDescent="0.25">
      <c r="C11" s="104"/>
      <c r="E11" s="98"/>
      <c r="G11" s="99"/>
      <c r="I11" s="100"/>
      <c r="L11" s="103"/>
      <c r="N11" s="103"/>
      <c r="S11" s="101">
        <f>+$S$7*$C$7</f>
        <v>-125000</v>
      </c>
      <c r="U11" s="101">
        <f>+$U$7*$C$7</f>
        <v>-125000</v>
      </c>
      <c r="W11" s="101">
        <f>+$W$7*$C$7</f>
        <v>-750000</v>
      </c>
      <c r="Y11" s="101">
        <f>+$Y$7*$C$7</f>
        <v>-5000000</v>
      </c>
      <c r="AA11" s="101">
        <f>+$AA$7*$C$7</f>
        <v>-125000</v>
      </c>
      <c r="AC11" s="103">
        <f>+$AC$7*$C$7</f>
        <v>0</v>
      </c>
      <c r="AE11" s="103">
        <f>+$AE$7*$C$7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7"/>
  <sheetViews>
    <sheetView workbookViewId="0">
      <selection activeCell="D9" sqref="D9"/>
    </sheetView>
  </sheetViews>
  <sheetFormatPr defaultRowHeight="15" x14ac:dyDescent="0.25"/>
  <cols>
    <col min="2" max="2" width="5.5703125" style="1" customWidth="1"/>
    <col min="3" max="3" width="17.85546875" customWidth="1"/>
    <col min="4" max="4" width="9.140625" style="3"/>
  </cols>
  <sheetData>
    <row r="4" spans="2:5" x14ac:dyDescent="0.25">
      <c r="B4" s="4" t="s">
        <v>15</v>
      </c>
    </row>
    <row r="6" spans="2:5" x14ac:dyDescent="0.25">
      <c r="B6" s="1" t="s">
        <v>17</v>
      </c>
      <c r="C6" t="s">
        <v>16</v>
      </c>
      <c r="D6" s="3" t="s">
        <v>28</v>
      </c>
      <c r="E6" t="s">
        <v>171</v>
      </c>
    </row>
    <row r="8" spans="2:5" x14ac:dyDescent="0.25">
      <c r="B8" s="1">
        <v>1</v>
      </c>
      <c r="C8" t="s">
        <v>18</v>
      </c>
      <c r="D8" s="3">
        <v>30</v>
      </c>
      <c r="E8" t="s">
        <v>172</v>
      </c>
    </row>
    <row r="9" spans="2:5" x14ac:dyDescent="0.25">
      <c r="B9" s="1">
        <v>2</v>
      </c>
      <c r="C9" t="s">
        <v>19</v>
      </c>
      <c r="D9" s="3">
        <v>28</v>
      </c>
      <c r="E9" t="s">
        <v>173</v>
      </c>
    </row>
    <row r="10" spans="2:5" x14ac:dyDescent="0.25">
      <c r="B10" s="1">
        <v>3</v>
      </c>
      <c r="C10" t="s">
        <v>20</v>
      </c>
      <c r="D10" s="3">
        <v>25</v>
      </c>
      <c r="E10" t="s">
        <v>174</v>
      </c>
    </row>
    <row r="11" spans="2:5" x14ac:dyDescent="0.25">
      <c r="B11" s="1">
        <v>4</v>
      </c>
      <c r="C11" t="s">
        <v>21</v>
      </c>
      <c r="D11" s="3">
        <v>22</v>
      </c>
      <c r="E11" t="s">
        <v>175</v>
      </c>
    </row>
    <row r="12" spans="2:5" x14ac:dyDescent="0.25">
      <c r="B12" s="1">
        <v>5</v>
      </c>
      <c r="C12" t="s">
        <v>22</v>
      </c>
      <c r="D12" s="3">
        <v>20</v>
      </c>
      <c r="E12" t="s">
        <v>176</v>
      </c>
    </row>
    <row r="13" spans="2:5" x14ac:dyDescent="0.25">
      <c r="B13" s="1">
        <v>6</v>
      </c>
      <c r="C13" t="s">
        <v>23</v>
      </c>
      <c r="D13" s="3">
        <v>19</v>
      </c>
      <c r="E13" t="s">
        <v>177</v>
      </c>
    </row>
    <row r="14" spans="2:5" x14ac:dyDescent="0.25">
      <c r="B14" s="1">
        <v>7</v>
      </c>
      <c r="C14" t="s">
        <v>24</v>
      </c>
      <c r="D14" s="3">
        <v>18</v>
      </c>
      <c r="E14" t="s">
        <v>178</v>
      </c>
    </row>
    <row r="15" spans="2:5" x14ac:dyDescent="0.25">
      <c r="B15" s="1">
        <v>8</v>
      </c>
      <c r="C15" t="s">
        <v>25</v>
      </c>
      <c r="D15" s="3">
        <v>17</v>
      </c>
      <c r="E15" t="s">
        <v>179</v>
      </c>
    </row>
    <row r="16" spans="2:5" x14ac:dyDescent="0.25">
      <c r="B16" s="1">
        <v>9</v>
      </c>
      <c r="C16" t="s">
        <v>26</v>
      </c>
      <c r="D16" s="3">
        <v>15</v>
      </c>
      <c r="E16" t="s">
        <v>180</v>
      </c>
    </row>
    <row r="17" spans="2:5" x14ac:dyDescent="0.25">
      <c r="B17" s="1">
        <v>10</v>
      </c>
      <c r="C17" t="s">
        <v>27</v>
      </c>
      <c r="D17" s="3">
        <v>10</v>
      </c>
      <c r="E17" t="s">
        <v>181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5"/>
  <sheetViews>
    <sheetView topLeftCell="A5" workbookViewId="0">
      <selection activeCell="F9" sqref="F9"/>
    </sheetView>
  </sheetViews>
  <sheetFormatPr defaultRowHeight="15" x14ac:dyDescent="0.25"/>
  <cols>
    <col min="2" max="2" width="5.5703125" style="1" customWidth="1"/>
    <col min="3" max="3" width="17.85546875" customWidth="1"/>
    <col min="4" max="4" width="9.140625" style="3"/>
    <col min="5" max="5" width="9.140625" style="1"/>
  </cols>
  <sheetData>
    <row r="4" spans="2:6" x14ac:dyDescent="0.25">
      <c r="B4" s="4" t="s">
        <v>35</v>
      </c>
    </row>
    <row r="6" spans="2:6" x14ac:dyDescent="0.25">
      <c r="B6" s="1" t="s">
        <v>17</v>
      </c>
      <c r="C6" t="s">
        <v>36</v>
      </c>
      <c r="D6" s="3" t="s">
        <v>28</v>
      </c>
      <c r="E6" s="1" t="s">
        <v>171</v>
      </c>
    </row>
    <row r="8" spans="2:6" x14ac:dyDescent="0.25">
      <c r="B8" s="1">
        <v>1</v>
      </c>
      <c r="C8" t="s">
        <v>51</v>
      </c>
      <c r="D8" s="3">
        <v>18</v>
      </c>
      <c r="E8" s="1" t="s">
        <v>182</v>
      </c>
      <c r="F8">
        <v>28</v>
      </c>
    </row>
    <row r="9" spans="2:6" x14ac:dyDescent="0.25">
      <c r="B9" s="1">
        <v>2</v>
      </c>
      <c r="C9" t="s">
        <v>52</v>
      </c>
      <c r="D9" s="3">
        <v>17</v>
      </c>
      <c r="E9" s="1" t="s">
        <v>183</v>
      </c>
      <c r="F9">
        <v>27</v>
      </c>
    </row>
    <row r="10" spans="2:6" x14ac:dyDescent="0.25">
      <c r="B10" s="1">
        <v>3</v>
      </c>
      <c r="C10" t="s">
        <v>53</v>
      </c>
      <c r="D10" s="3">
        <v>16</v>
      </c>
      <c r="E10" s="1" t="s">
        <v>184</v>
      </c>
      <c r="F10">
        <v>26</v>
      </c>
    </row>
    <row r="11" spans="2:6" x14ac:dyDescent="0.25">
      <c r="B11" s="1">
        <v>4</v>
      </c>
      <c r="C11" t="s">
        <v>54</v>
      </c>
      <c r="D11" s="3">
        <v>15</v>
      </c>
      <c r="E11" s="1" t="s">
        <v>185</v>
      </c>
      <c r="F11">
        <v>25</v>
      </c>
    </row>
    <row r="12" spans="2:6" x14ac:dyDescent="0.25">
      <c r="B12" s="1">
        <v>5</v>
      </c>
      <c r="C12" t="s">
        <v>37</v>
      </c>
      <c r="D12" s="3">
        <v>14</v>
      </c>
      <c r="E12" s="1" t="s">
        <v>186</v>
      </c>
      <c r="F12">
        <v>24</v>
      </c>
    </row>
    <row r="13" spans="2:6" x14ac:dyDescent="0.25">
      <c r="B13" s="1">
        <v>6</v>
      </c>
      <c r="C13" t="s">
        <v>38</v>
      </c>
      <c r="D13" s="3">
        <v>13</v>
      </c>
      <c r="E13" s="1" t="s">
        <v>187</v>
      </c>
      <c r="F13">
        <v>23</v>
      </c>
    </row>
    <row r="14" spans="2:6" x14ac:dyDescent="0.25">
      <c r="B14" s="1">
        <v>7</v>
      </c>
      <c r="C14" t="s">
        <v>39</v>
      </c>
      <c r="D14" s="3">
        <v>12</v>
      </c>
      <c r="E14" s="1" t="s">
        <v>188</v>
      </c>
      <c r="F14">
        <v>22</v>
      </c>
    </row>
    <row r="15" spans="2:6" x14ac:dyDescent="0.25">
      <c r="B15" s="1">
        <v>8</v>
      </c>
      <c r="C15" t="s">
        <v>40</v>
      </c>
      <c r="D15" s="3">
        <v>11</v>
      </c>
      <c r="E15" s="1" t="s">
        <v>189</v>
      </c>
      <c r="F15">
        <v>21</v>
      </c>
    </row>
    <row r="16" spans="2:6" x14ac:dyDescent="0.25">
      <c r="B16" s="1">
        <v>9</v>
      </c>
      <c r="C16" t="s">
        <v>41</v>
      </c>
      <c r="D16" s="3">
        <v>10</v>
      </c>
      <c r="E16" s="1" t="s">
        <v>190</v>
      </c>
      <c r="F16">
        <v>20</v>
      </c>
    </row>
    <row r="17" spans="2:6" x14ac:dyDescent="0.25">
      <c r="B17" s="1">
        <v>10</v>
      </c>
      <c r="C17" t="s">
        <v>42</v>
      </c>
      <c r="D17" s="3">
        <v>9</v>
      </c>
      <c r="E17" s="1" t="s">
        <v>192</v>
      </c>
      <c r="F17">
        <v>19</v>
      </c>
    </row>
    <row r="18" spans="2:6" x14ac:dyDescent="0.25">
      <c r="B18" s="1">
        <v>11</v>
      </c>
      <c r="C18" t="s">
        <v>43</v>
      </c>
      <c r="D18" s="3">
        <v>8</v>
      </c>
      <c r="E18" s="1" t="s">
        <v>193</v>
      </c>
      <c r="F18">
        <v>18</v>
      </c>
    </row>
    <row r="19" spans="2:6" x14ac:dyDescent="0.25">
      <c r="B19" s="1">
        <v>12</v>
      </c>
      <c r="C19" t="s">
        <v>44</v>
      </c>
      <c r="D19" s="3">
        <v>7</v>
      </c>
      <c r="E19" s="1" t="s">
        <v>194</v>
      </c>
      <c r="F19">
        <v>17</v>
      </c>
    </row>
    <row r="20" spans="2:6" x14ac:dyDescent="0.25">
      <c r="B20" s="1">
        <v>13</v>
      </c>
      <c r="C20" t="s">
        <v>45</v>
      </c>
      <c r="D20" s="3">
        <v>6</v>
      </c>
      <c r="E20" s="1" t="s">
        <v>195</v>
      </c>
      <c r="F20">
        <v>16</v>
      </c>
    </row>
    <row r="21" spans="2:6" x14ac:dyDescent="0.25">
      <c r="B21" s="1">
        <v>14</v>
      </c>
      <c r="C21" t="s">
        <v>46</v>
      </c>
      <c r="D21" s="3">
        <v>5</v>
      </c>
      <c r="E21" s="1" t="s">
        <v>196</v>
      </c>
      <c r="F21">
        <v>15</v>
      </c>
    </row>
    <row r="22" spans="2:6" x14ac:dyDescent="0.25">
      <c r="B22" s="1">
        <v>15</v>
      </c>
      <c r="C22" t="s">
        <v>47</v>
      </c>
      <c r="D22" s="3">
        <v>4</v>
      </c>
      <c r="E22" s="1" t="s">
        <v>197</v>
      </c>
      <c r="F22">
        <v>14</v>
      </c>
    </row>
    <row r="23" spans="2:6" x14ac:dyDescent="0.25">
      <c r="B23" s="1">
        <v>16</v>
      </c>
      <c r="C23" t="s">
        <v>48</v>
      </c>
      <c r="D23" s="3">
        <v>3</v>
      </c>
      <c r="E23" s="1" t="s">
        <v>198</v>
      </c>
      <c r="F23">
        <v>13</v>
      </c>
    </row>
    <row r="24" spans="2:6" x14ac:dyDescent="0.25">
      <c r="B24" s="1">
        <v>17</v>
      </c>
      <c r="C24" t="s">
        <v>49</v>
      </c>
      <c r="D24" s="3">
        <v>2</v>
      </c>
      <c r="E24" s="1" t="s">
        <v>199</v>
      </c>
      <c r="F24">
        <v>12</v>
      </c>
    </row>
    <row r="25" spans="2:6" x14ac:dyDescent="0.25">
      <c r="B25" s="1">
        <v>18</v>
      </c>
      <c r="C25" t="s">
        <v>50</v>
      </c>
      <c r="D25" s="3">
        <v>1</v>
      </c>
      <c r="E25" s="1" t="s">
        <v>191</v>
      </c>
      <c r="F25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workbookViewId="0">
      <selection activeCell="G9" sqref="G9"/>
    </sheetView>
  </sheetViews>
  <sheetFormatPr defaultRowHeight="15" x14ac:dyDescent="0.25"/>
  <cols>
    <col min="2" max="2" width="4" customWidth="1"/>
    <col min="3" max="3" width="12" customWidth="1"/>
    <col min="4" max="4" width="25.7109375" customWidth="1"/>
    <col min="5" max="5" width="16.7109375" customWidth="1"/>
    <col min="6" max="6" width="12.28515625" customWidth="1"/>
    <col min="7" max="7" width="9.140625" style="1"/>
  </cols>
  <sheetData>
    <row r="1" spans="2:7" x14ac:dyDescent="0.25">
      <c r="B1" t="s">
        <v>148</v>
      </c>
    </row>
    <row r="2" spans="2:7" ht="15.75" thickBot="1" x14ac:dyDescent="0.3"/>
    <row r="3" spans="2:7" ht="15.75" thickBot="1" x14ac:dyDescent="0.3">
      <c r="B3" s="13" t="s">
        <v>55</v>
      </c>
      <c r="C3" s="14" t="s">
        <v>56</v>
      </c>
      <c r="D3" s="14" t="s">
        <v>57</v>
      </c>
      <c r="E3" s="14"/>
      <c r="F3" s="15" t="s">
        <v>58</v>
      </c>
      <c r="G3" s="1" t="s">
        <v>171</v>
      </c>
    </row>
    <row r="4" spans="2:7" ht="15.75" thickBot="1" x14ac:dyDescent="0.3">
      <c r="B4" s="5">
        <v>1</v>
      </c>
      <c r="C4" s="6" t="s">
        <v>59</v>
      </c>
      <c r="D4" s="6" t="s">
        <v>60</v>
      </c>
      <c r="E4" s="6" t="s">
        <v>67</v>
      </c>
      <c r="F4" s="8">
        <v>5.0000000000000001E-3</v>
      </c>
      <c r="G4" s="78" t="s">
        <v>200</v>
      </c>
    </row>
    <row r="5" spans="2:7" ht="15.75" thickBot="1" x14ac:dyDescent="0.3">
      <c r="B5" s="9">
        <v>2</v>
      </c>
      <c r="C5" s="10" t="s">
        <v>61</v>
      </c>
      <c r="D5" s="10" t="s">
        <v>62</v>
      </c>
      <c r="E5" s="10" t="s">
        <v>68</v>
      </c>
      <c r="F5" s="12">
        <v>0.01</v>
      </c>
      <c r="G5" s="79" t="s">
        <v>201</v>
      </c>
    </row>
    <row r="6" spans="2:7" ht="15.75" thickBot="1" x14ac:dyDescent="0.3">
      <c r="B6" s="5">
        <v>3</v>
      </c>
      <c r="C6" s="6" t="s">
        <v>63</v>
      </c>
      <c r="D6" s="6" t="s">
        <v>64</v>
      </c>
      <c r="E6" s="6" t="s">
        <v>69</v>
      </c>
      <c r="F6" s="8">
        <v>1.2500000000000001E-2</v>
      </c>
      <c r="G6" s="78" t="s">
        <v>202</v>
      </c>
    </row>
    <row r="7" spans="2:7" ht="15.75" thickBot="1" x14ac:dyDescent="0.3">
      <c r="B7" s="9">
        <v>4</v>
      </c>
      <c r="C7" s="10" t="s">
        <v>65</v>
      </c>
      <c r="D7" s="10" t="s">
        <v>66</v>
      </c>
      <c r="E7" s="10" t="s">
        <v>70</v>
      </c>
      <c r="F7" s="12">
        <v>2.5000000000000001E-2</v>
      </c>
      <c r="G7" s="79" t="s">
        <v>203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"/>
  <sheetViews>
    <sheetView workbookViewId="0">
      <selection activeCell="B4" sqref="B4"/>
    </sheetView>
  </sheetViews>
  <sheetFormatPr defaultRowHeight="15" x14ac:dyDescent="0.25"/>
  <cols>
    <col min="2" max="2" width="3.85546875" customWidth="1"/>
    <col min="3" max="3" width="13" customWidth="1"/>
    <col min="4" max="4" width="27" customWidth="1"/>
    <col min="5" max="5" width="16.42578125" customWidth="1"/>
    <col min="6" max="6" width="12.85546875" customWidth="1"/>
  </cols>
  <sheetData>
    <row r="1" spans="2:6" x14ac:dyDescent="0.25">
      <c r="B1" t="s">
        <v>149</v>
      </c>
    </row>
    <row r="2" spans="2:6" ht="15.75" thickBot="1" x14ac:dyDescent="0.3"/>
    <row r="3" spans="2:6" ht="15.75" thickBot="1" x14ac:dyDescent="0.3">
      <c r="B3" s="13" t="s">
        <v>55</v>
      </c>
      <c r="C3" s="16" t="s">
        <v>56</v>
      </c>
      <c r="D3" s="20" t="s">
        <v>57</v>
      </c>
      <c r="E3" s="21"/>
      <c r="F3" s="16" t="s">
        <v>58</v>
      </c>
    </row>
    <row r="4" spans="2:6" ht="15.75" thickBot="1" x14ac:dyDescent="0.3">
      <c r="B4" s="5">
        <v>5</v>
      </c>
      <c r="C4" s="28" t="s">
        <v>71</v>
      </c>
      <c r="D4" s="22" t="s">
        <v>72</v>
      </c>
      <c r="E4" s="23" t="s">
        <v>67</v>
      </c>
      <c r="F4" s="17">
        <v>5.0000000000000001E-3</v>
      </c>
    </row>
    <row r="5" spans="2:6" ht="15.75" thickBot="1" x14ac:dyDescent="0.3">
      <c r="B5" s="9">
        <v>6</v>
      </c>
      <c r="C5" s="29" t="s">
        <v>73</v>
      </c>
      <c r="D5" s="24" t="s">
        <v>74</v>
      </c>
      <c r="E5" s="25" t="s">
        <v>68</v>
      </c>
      <c r="F5" s="18">
        <v>0.01</v>
      </c>
    </row>
    <row r="6" spans="2:6" ht="15.75" thickBot="1" x14ac:dyDescent="0.3">
      <c r="B6" s="5">
        <v>7</v>
      </c>
      <c r="C6" s="28" t="s">
        <v>75</v>
      </c>
      <c r="D6" s="22" t="s">
        <v>76</v>
      </c>
      <c r="E6" s="23" t="s">
        <v>69</v>
      </c>
      <c r="F6" s="17">
        <v>1.2500000000000001E-2</v>
      </c>
    </row>
    <row r="7" spans="2:6" ht="15.75" thickBot="1" x14ac:dyDescent="0.3">
      <c r="B7" s="9">
        <v>8</v>
      </c>
      <c r="C7" s="30" t="s">
        <v>77</v>
      </c>
      <c r="D7" s="26" t="s">
        <v>78</v>
      </c>
      <c r="E7" s="27" t="s">
        <v>70</v>
      </c>
      <c r="F7" s="19">
        <v>2.5000000000000001E-2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>
      <selection activeCell="H6" sqref="H6"/>
    </sheetView>
  </sheetViews>
  <sheetFormatPr defaultRowHeight="15" x14ac:dyDescent="0.25"/>
  <cols>
    <col min="2" max="2" width="3.7109375" customWidth="1"/>
    <col min="3" max="3" width="26.42578125" customWidth="1"/>
    <col min="4" max="4" width="44.85546875" customWidth="1"/>
    <col min="5" max="6" width="21.85546875" customWidth="1"/>
    <col min="9" max="9" width="9.140625" style="76"/>
  </cols>
  <sheetData>
    <row r="1" spans="2:9" x14ac:dyDescent="0.25">
      <c r="B1" t="s">
        <v>150</v>
      </c>
    </row>
    <row r="2" spans="2:9" ht="15.75" thickBot="1" x14ac:dyDescent="0.3"/>
    <row r="3" spans="2:9" ht="15.75" thickBot="1" x14ac:dyDescent="0.3">
      <c r="B3" s="46" t="s">
        <v>55</v>
      </c>
      <c r="C3" s="47" t="s">
        <v>56</v>
      </c>
      <c r="D3" s="47" t="s">
        <v>57</v>
      </c>
      <c r="E3" s="109" t="s">
        <v>58</v>
      </c>
      <c r="F3" s="110"/>
      <c r="G3" s="44" t="s">
        <v>171</v>
      </c>
    </row>
    <row r="4" spans="2:9" ht="15.75" thickBot="1" x14ac:dyDescent="0.3">
      <c r="B4" s="33">
        <v>1</v>
      </c>
      <c r="C4" s="34" t="s">
        <v>79</v>
      </c>
      <c r="D4" s="34" t="s">
        <v>80</v>
      </c>
      <c r="E4" s="35"/>
      <c r="F4" s="80">
        <v>0.01</v>
      </c>
      <c r="G4" s="3" t="s">
        <v>204</v>
      </c>
      <c r="H4">
        <v>20</v>
      </c>
      <c r="I4" s="76">
        <f>+H4*F4</f>
        <v>0.2</v>
      </c>
    </row>
    <row r="5" spans="2:9" ht="15.75" thickBot="1" x14ac:dyDescent="0.3">
      <c r="B5" s="36">
        <v>2</v>
      </c>
      <c r="C5" s="37" t="s">
        <v>81</v>
      </c>
      <c r="D5" s="37" t="s">
        <v>82</v>
      </c>
      <c r="E5" s="38"/>
      <c r="F5" s="81">
        <v>0.01</v>
      </c>
      <c r="G5" s="3" t="s">
        <v>205</v>
      </c>
      <c r="H5">
        <v>15</v>
      </c>
      <c r="I5" s="76">
        <f>+H5*F5</f>
        <v>0.15</v>
      </c>
    </row>
    <row r="6" spans="2:9" ht="15.75" thickBot="1" x14ac:dyDescent="0.3">
      <c r="G6" s="3"/>
    </row>
    <row r="7" spans="2:9" ht="15.75" thickBot="1" x14ac:dyDescent="0.3">
      <c r="B7" s="46" t="s">
        <v>55</v>
      </c>
      <c r="C7" s="47" t="s">
        <v>56</v>
      </c>
      <c r="D7" s="47" t="s">
        <v>57</v>
      </c>
      <c r="E7" s="109" t="s">
        <v>58</v>
      </c>
      <c r="F7" s="110"/>
      <c r="G7" s="3"/>
    </row>
    <row r="8" spans="2:9" ht="15.75" thickBot="1" x14ac:dyDescent="0.3">
      <c r="B8" s="33">
        <v>11</v>
      </c>
      <c r="C8" s="34" t="s">
        <v>83</v>
      </c>
      <c r="D8" s="34" t="s">
        <v>84</v>
      </c>
      <c r="E8" s="39">
        <v>2.5000000000000001E-2</v>
      </c>
      <c r="F8" s="45">
        <v>2.5000000000000001E-2</v>
      </c>
      <c r="G8" s="3" t="s">
        <v>206</v>
      </c>
      <c r="H8">
        <v>3</v>
      </c>
      <c r="I8" s="76">
        <f>+H8*F8</f>
        <v>7.5000000000000011E-2</v>
      </c>
    </row>
    <row r="9" spans="2:9" ht="26.25" customHeight="1" thickBot="1" x14ac:dyDescent="0.3">
      <c r="B9" s="115">
        <v>12</v>
      </c>
      <c r="C9" s="113" t="s">
        <v>85</v>
      </c>
      <c r="D9" s="111" t="s">
        <v>86</v>
      </c>
      <c r="E9" s="40" t="s">
        <v>93</v>
      </c>
      <c r="F9" s="49">
        <v>0</v>
      </c>
      <c r="G9" s="3" t="s">
        <v>207</v>
      </c>
    </row>
    <row r="10" spans="2:9" ht="15.75" thickBot="1" x14ac:dyDescent="0.3">
      <c r="B10" s="116"/>
      <c r="C10" s="114"/>
      <c r="D10" s="112"/>
      <c r="E10" s="40" t="s">
        <v>94</v>
      </c>
      <c r="F10" s="48">
        <v>2.5000000000000001E-2</v>
      </c>
      <c r="G10" s="3" t="s">
        <v>208</v>
      </c>
      <c r="H10">
        <v>2</v>
      </c>
      <c r="I10" s="76">
        <f>+H10*F10</f>
        <v>0.05</v>
      </c>
    </row>
    <row r="11" spans="2:9" ht="77.25" thickBot="1" x14ac:dyDescent="0.3">
      <c r="B11" s="33">
        <v>13</v>
      </c>
      <c r="C11" s="34" t="s">
        <v>87</v>
      </c>
      <c r="D11" s="41" t="s">
        <v>88</v>
      </c>
      <c r="E11" s="42"/>
      <c r="F11" s="42">
        <v>0</v>
      </c>
      <c r="G11" s="3" t="s">
        <v>209</v>
      </c>
    </row>
    <row r="12" spans="2:9" ht="26.25" thickBot="1" x14ac:dyDescent="0.3">
      <c r="B12" s="36">
        <v>14</v>
      </c>
      <c r="C12" s="37" t="s">
        <v>89</v>
      </c>
      <c r="D12" s="43" t="s">
        <v>90</v>
      </c>
      <c r="E12" s="38"/>
      <c r="F12" s="38">
        <v>0.02</v>
      </c>
      <c r="G12" s="3" t="s">
        <v>210</v>
      </c>
      <c r="H12">
        <v>2</v>
      </c>
      <c r="I12" s="76">
        <f>+H12*F12</f>
        <v>0.04</v>
      </c>
    </row>
    <row r="13" spans="2:9" ht="15.75" thickBot="1" x14ac:dyDescent="0.3">
      <c r="B13" s="33">
        <v>15</v>
      </c>
      <c r="C13" s="34" t="s">
        <v>91</v>
      </c>
      <c r="D13" s="34" t="s">
        <v>92</v>
      </c>
      <c r="E13" s="35"/>
      <c r="F13" s="35">
        <v>0.03</v>
      </c>
      <c r="G13" s="3" t="s">
        <v>211</v>
      </c>
      <c r="H13">
        <v>5</v>
      </c>
      <c r="I13" s="76">
        <f>+H13*F13</f>
        <v>0.15</v>
      </c>
    </row>
  </sheetData>
  <mergeCells count="5">
    <mergeCell ref="E3:F3"/>
    <mergeCell ref="E7:F7"/>
    <mergeCell ref="D9:D10"/>
    <mergeCell ref="C9:C10"/>
    <mergeCell ref="B9:B1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topLeftCell="A6" workbookViewId="0">
      <selection activeCell="G19" sqref="G19"/>
    </sheetView>
  </sheetViews>
  <sheetFormatPr defaultRowHeight="15" x14ac:dyDescent="0.25"/>
  <cols>
    <col min="2" max="2" width="4.85546875" style="1" customWidth="1"/>
    <col min="3" max="3" width="24.140625" customWidth="1"/>
    <col min="4" max="4" width="44.85546875" customWidth="1"/>
    <col min="5" max="5" width="22.7109375" customWidth="1"/>
    <col min="6" max="6" width="9.140625" style="3"/>
  </cols>
  <sheetData>
    <row r="2" spans="2:7" x14ac:dyDescent="0.25">
      <c r="B2" s="4" t="s">
        <v>125</v>
      </c>
    </row>
    <row r="3" spans="2:7" ht="15.75" thickBot="1" x14ac:dyDescent="0.3"/>
    <row r="4" spans="2:7" ht="15.75" thickBot="1" x14ac:dyDescent="0.3">
      <c r="B4" s="55" t="s">
        <v>55</v>
      </c>
      <c r="C4" s="31" t="s">
        <v>56</v>
      </c>
      <c r="D4" s="31" t="s">
        <v>57</v>
      </c>
      <c r="E4" s="32" t="s">
        <v>58</v>
      </c>
      <c r="F4" s="82" t="s">
        <v>171</v>
      </c>
    </row>
    <row r="5" spans="2:7" x14ac:dyDescent="0.25">
      <c r="B5" s="117">
        <v>1</v>
      </c>
      <c r="C5" s="119" t="s">
        <v>95</v>
      </c>
      <c r="D5" s="119" t="s">
        <v>96</v>
      </c>
      <c r="E5" s="51" t="s">
        <v>97</v>
      </c>
      <c r="F5" s="3" t="s">
        <v>212</v>
      </c>
      <c r="G5" s="11">
        <v>0.15</v>
      </c>
    </row>
    <row r="6" spans="2:7" ht="15.75" thickBot="1" x14ac:dyDescent="0.3">
      <c r="B6" s="118"/>
      <c r="C6" s="120"/>
      <c r="D6" s="120"/>
      <c r="E6" s="52" t="s">
        <v>98</v>
      </c>
    </row>
    <row r="7" spans="2:7" x14ac:dyDescent="0.25">
      <c r="B7" s="115">
        <v>2</v>
      </c>
      <c r="C7" s="123" t="s">
        <v>99</v>
      </c>
      <c r="D7" s="123" t="s">
        <v>100</v>
      </c>
      <c r="E7" s="53" t="s">
        <v>97</v>
      </c>
      <c r="F7" s="3" t="s">
        <v>213</v>
      </c>
      <c r="G7" s="11">
        <v>0.15</v>
      </c>
    </row>
    <row r="8" spans="2:7" ht="15.75" thickBot="1" x14ac:dyDescent="0.3">
      <c r="B8" s="116"/>
      <c r="C8" s="124"/>
      <c r="D8" s="124"/>
      <c r="E8" s="54" t="s">
        <v>101</v>
      </c>
    </row>
    <row r="9" spans="2:7" ht="22.5" customHeight="1" x14ac:dyDescent="0.25">
      <c r="B9" s="117">
        <v>3</v>
      </c>
      <c r="C9" s="119" t="s">
        <v>102</v>
      </c>
      <c r="D9" s="121" t="s">
        <v>103</v>
      </c>
      <c r="E9" s="51" t="s">
        <v>97</v>
      </c>
      <c r="F9" s="3" t="s">
        <v>214</v>
      </c>
      <c r="G9" s="11">
        <v>0.15</v>
      </c>
    </row>
    <row r="10" spans="2:7" ht="15.75" thickBot="1" x14ac:dyDescent="0.3">
      <c r="B10" s="118"/>
      <c r="C10" s="120"/>
      <c r="D10" s="122"/>
      <c r="E10" s="52" t="s">
        <v>104</v>
      </c>
    </row>
    <row r="11" spans="2:7" ht="22.5" customHeight="1" x14ac:dyDescent="0.25">
      <c r="B11" s="115">
        <v>4</v>
      </c>
      <c r="C11" s="123" t="s">
        <v>105</v>
      </c>
      <c r="D11" s="125" t="s">
        <v>106</v>
      </c>
      <c r="E11" s="53" t="s">
        <v>107</v>
      </c>
      <c r="F11" s="3" t="s">
        <v>215</v>
      </c>
      <c r="G11" s="11">
        <v>0.5</v>
      </c>
    </row>
    <row r="12" spans="2:7" ht="15.75" thickBot="1" x14ac:dyDescent="0.3">
      <c r="B12" s="116"/>
      <c r="C12" s="124"/>
      <c r="D12" s="126"/>
      <c r="E12" s="54" t="s">
        <v>98</v>
      </c>
    </row>
    <row r="13" spans="2:7" ht="26.25" thickBot="1" x14ac:dyDescent="0.3">
      <c r="B13" s="56">
        <v>5</v>
      </c>
      <c r="C13" s="34" t="s">
        <v>108</v>
      </c>
      <c r="D13" s="41" t="s">
        <v>109</v>
      </c>
      <c r="E13" s="52" t="s">
        <v>110</v>
      </c>
      <c r="F13" s="3" t="s">
        <v>216</v>
      </c>
      <c r="G13" s="11">
        <v>0.5</v>
      </c>
    </row>
    <row r="14" spans="2:7" ht="26.25" thickBot="1" x14ac:dyDescent="0.3">
      <c r="B14" s="56">
        <v>6</v>
      </c>
      <c r="C14" s="34" t="s">
        <v>111</v>
      </c>
      <c r="D14" s="41" t="s">
        <v>112</v>
      </c>
      <c r="E14" s="52" t="s">
        <v>113</v>
      </c>
      <c r="F14" s="3" t="s">
        <v>217</v>
      </c>
      <c r="G14" s="11">
        <v>0.5</v>
      </c>
    </row>
    <row r="15" spans="2:7" ht="26.25" thickBot="1" x14ac:dyDescent="0.3">
      <c r="B15" s="50">
        <v>7</v>
      </c>
      <c r="C15" s="37" t="s">
        <v>114</v>
      </c>
      <c r="D15" s="43" t="s">
        <v>115</v>
      </c>
      <c r="E15" s="54" t="s">
        <v>116</v>
      </c>
      <c r="F15" s="3" t="s">
        <v>218</v>
      </c>
      <c r="G15" s="11">
        <v>0.9</v>
      </c>
    </row>
    <row r="16" spans="2:7" ht="39" thickBot="1" x14ac:dyDescent="0.3">
      <c r="B16" s="56">
        <v>8</v>
      </c>
      <c r="C16" s="34" t="s">
        <v>117</v>
      </c>
      <c r="D16" s="41" t="s">
        <v>118</v>
      </c>
      <c r="E16" s="52" t="s">
        <v>119</v>
      </c>
      <c r="F16" s="3" t="s">
        <v>219</v>
      </c>
      <c r="G16" s="11">
        <v>0.9</v>
      </c>
    </row>
    <row r="17" spans="2:7" ht="26.25" thickBot="1" x14ac:dyDescent="0.3">
      <c r="B17" s="50">
        <v>9</v>
      </c>
      <c r="C17" s="37" t="s">
        <v>120</v>
      </c>
      <c r="D17" s="43" t="s">
        <v>121</v>
      </c>
      <c r="E17" s="54" t="s">
        <v>122</v>
      </c>
      <c r="F17" s="3" t="s">
        <v>220</v>
      </c>
      <c r="G17" s="11">
        <v>0.9</v>
      </c>
    </row>
    <row r="18" spans="2:7" ht="51.75" thickBot="1" x14ac:dyDescent="0.3">
      <c r="B18" s="56">
        <v>10</v>
      </c>
      <c r="C18" s="34" t="s">
        <v>123</v>
      </c>
      <c r="D18" s="41" t="s">
        <v>124</v>
      </c>
      <c r="E18" s="35">
        <v>1</v>
      </c>
      <c r="F18" s="3" t="s">
        <v>221</v>
      </c>
      <c r="G18" s="11">
        <v>1</v>
      </c>
    </row>
  </sheetData>
  <mergeCells count="12">
    <mergeCell ref="B5:B6"/>
    <mergeCell ref="C5:C6"/>
    <mergeCell ref="D5:D6"/>
    <mergeCell ref="B7:B8"/>
    <mergeCell ref="C7:C8"/>
    <mergeCell ref="D7:D8"/>
    <mergeCell ref="B9:B10"/>
    <mergeCell ref="C9:C10"/>
    <mergeCell ref="D9:D10"/>
    <mergeCell ref="B11:B12"/>
    <mergeCell ref="C11:C12"/>
    <mergeCell ref="D11:D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workbookViewId="0">
      <selection activeCell="E9" sqref="E9:E10"/>
    </sheetView>
  </sheetViews>
  <sheetFormatPr defaultRowHeight="15" x14ac:dyDescent="0.25"/>
  <cols>
    <col min="2" max="2" width="4.28515625" customWidth="1"/>
    <col min="3" max="3" width="31.5703125" customWidth="1"/>
    <col min="4" max="4" width="49" customWidth="1"/>
    <col min="5" max="5" width="26.7109375" style="1" customWidth="1"/>
  </cols>
  <sheetData>
    <row r="2" spans="2:6" x14ac:dyDescent="0.25">
      <c r="B2" t="s">
        <v>147</v>
      </c>
    </row>
    <row r="3" spans="2:6" ht="15.75" thickBot="1" x14ac:dyDescent="0.3"/>
    <row r="4" spans="2:6" ht="15.75" thickBot="1" x14ac:dyDescent="0.3">
      <c r="B4" s="57" t="s">
        <v>55</v>
      </c>
      <c r="C4" s="58" t="s">
        <v>56</v>
      </c>
      <c r="D4" s="58" t="s">
        <v>57</v>
      </c>
      <c r="E4" s="67" t="s">
        <v>58</v>
      </c>
      <c r="F4" s="61" t="s">
        <v>171</v>
      </c>
    </row>
    <row r="5" spans="2:6" ht="15.75" thickBot="1" x14ac:dyDescent="0.3">
      <c r="B5" s="59">
        <v>26</v>
      </c>
      <c r="C5" s="60" t="s">
        <v>126</v>
      </c>
      <c r="D5" s="60" t="s">
        <v>127</v>
      </c>
      <c r="E5" s="68">
        <v>0</v>
      </c>
      <c r="F5" t="s">
        <v>222</v>
      </c>
    </row>
    <row r="6" spans="2:6" ht="26.25" thickBot="1" x14ac:dyDescent="0.3">
      <c r="B6" s="127">
        <v>27</v>
      </c>
      <c r="C6" s="127" t="s">
        <v>128</v>
      </c>
      <c r="D6" s="62" t="s">
        <v>129</v>
      </c>
      <c r="E6" s="69">
        <v>0</v>
      </c>
      <c r="F6" t="s">
        <v>223</v>
      </c>
    </row>
    <row r="7" spans="2:6" ht="26.25" thickBot="1" x14ac:dyDescent="0.3">
      <c r="B7" s="128"/>
      <c r="C7" s="128"/>
      <c r="D7" s="63" t="s">
        <v>130</v>
      </c>
      <c r="E7" s="68">
        <v>0</v>
      </c>
      <c r="F7" t="s">
        <v>224</v>
      </c>
    </row>
    <row r="8" spans="2:6" ht="26.25" thickBot="1" x14ac:dyDescent="0.3">
      <c r="B8" s="128"/>
      <c r="C8" s="128"/>
      <c r="D8" s="62" t="s">
        <v>131</v>
      </c>
      <c r="E8" s="70">
        <v>2.5000000000000001E-2</v>
      </c>
      <c r="F8" t="s">
        <v>225</v>
      </c>
    </row>
    <row r="9" spans="2:6" ht="25.5" x14ac:dyDescent="0.25">
      <c r="B9" s="128"/>
      <c r="C9" s="128"/>
      <c r="D9" s="64" t="s">
        <v>132</v>
      </c>
      <c r="E9" s="130">
        <v>2.5000000000000001E-2</v>
      </c>
      <c r="F9" t="s">
        <v>226</v>
      </c>
    </row>
    <row r="10" spans="2:6" ht="15.75" thickBot="1" x14ac:dyDescent="0.3">
      <c r="B10" s="129"/>
      <c r="C10" s="129"/>
      <c r="D10" s="63" t="s">
        <v>133</v>
      </c>
      <c r="E10" s="131"/>
    </row>
    <row r="11" spans="2:6" ht="51.75" thickBot="1" x14ac:dyDescent="0.3">
      <c r="B11" s="132">
        <v>28</v>
      </c>
      <c r="C11" s="132" t="s">
        <v>134</v>
      </c>
      <c r="D11" s="62" t="s">
        <v>135</v>
      </c>
      <c r="E11" s="69">
        <v>0</v>
      </c>
      <c r="F11" t="s">
        <v>227</v>
      </c>
    </row>
    <row r="12" spans="2:6" ht="26.25" thickBot="1" x14ac:dyDescent="0.3">
      <c r="B12" s="133"/>
      <c r="C12" s="133"/>
      <c r="D12" s="63" t="s">
        <v>136</v>
      </c>
      <c r="E12" s="71">
        <v>2.5000000000000001E-2</v>
      </c>
      <c r="F12" t="s">
        <v>228</v>
      </c>
    </row>
    <row r="13" spans="2:6" ht="26.25" thickBot="1" x14ac:dyDescent="0.3">
      <c r="B13" s="133"/>
      <c r="C13" s="133"/>
      <c r="D13" s="62" t="s">
        <v>137</v>
      </c>
      <c r="E13" s="70">
        <v>2.5000000000000001E-2</v>
      </c>
      <c r="F13" t="s">
        <v>229</v>
      </c>
    </row>
    <row r="14" spans="2:6" ht="39" thickBot="1" x14ac:dyDescent="0.3">
      <c r="B14" s="133"/>
      <c r="C14" s="133"/>
      <c r="D14" s="63" t="s">
        <v>138</v>
      </c>
      <c r="E14" s="68">
        <v>0</v>
      </c>
      <c r="F14" t="s">
        <v>230</v>
      </c>
    </row>
    <row r="15" spans="2:6" ht="26.25" thickBot="1" x14ac:dyDescent="0.3">
      <c r="B15" s="134"/>
      <c r="C15" s="134"/>
      <c r="D15" s="62" t="s">
        <v>139</v>
      </c>
      <c r="E15" s="70">
        <v>2.5000000000000001E-2</v>
      </c>
      <c r="F15" t="s">
        <v>231</v>
      </c>
    </row>
    <row r="16" spans="2:6" ht="26.25" thickBot="1" x14ac:dyDescent="0.3">
      <c r="B16" s="135">
        <v>29</v>
      </c>
      <c r="C16" s="135" t="s">
        <v>140</v>
      </c>
      <c r="D16" s="63" t="s">
        <v>141</v>
      </c>
      <c r="E16" s="68">
        <v>0</v>
      </c>
      <c r="F16" t="s">
        <v>232</v>
      </c>
    </row>
    <row r="17" spans="2:6" ht="26.25" thickBot="1" x14ac:dyDescent="0.3">
      <c r="B17" s="136"/>
      <c r="C17" s="136"/>
      <c r="D17" s="62" t="s">
        <v>139</v>
      </c>
      <c r="E17" s="70">
        <v>2.5000000000000001E-2</v>
      </c>
      <c r="F17" t="s">
        <v>233</v>
      </c>
    </row>
    <row r="18" spans="2:6" ht="15.75" thickBot="1" x14ac:dyDescent="0.3">
      <c r="B18" s="137"/>
      <c r="C18" s="137"/>
      <c r="D18" s="60" t="s">
        <v>142</v>
      </c>
      <c r="E18" s="71">
        <v>2.5000000000000001E-2</v>
      </c>
      <c r="F18" t="s">
        <v>234</v>
      </c>
    </row>
    <row r="19" spans="2:6" ht="15.75" thickBot="1" x14ac:dyDescent="0.3">
      <c r="B19" s="65">
        <v>30</v>
      </c>
      <c r="C19" s="66" t="s">
        <v>143</v>
      </c>
      <c r="D19" s="66" t="s">
        <v>144</v>
      </c>
      <c r="E19" s="72">
        <v>2.5000000000000001E-2</v>
      </c>
      <c r="F19" t="s">
        <v>235</v>
      </c>
    </row>
    <row r="20" spans="2:6" ht="15.75" thickBot="1" x14ac:dyDescent="0.3">
      <c r="B20" s="59">
        <v>31</v>
      </c>
      <c r="C20" s="60" t="s">
        <v>145</v>
      </c>
      <c r="D20" s="60" t="s">
        <v>146</v>
      </c>
      <c r="E20" s="68">
        <v>1</v>
      </c>
      <c r="F20" t="s">
        <v>236</v>
      </c>
    </row>
  </sheetData>
  <mergeCells count="7">
    <mergeCell ref="B16:B18"/>
    <mergeCell ref="C16:C18"/>
    <mergeCell ref="B6:B10"/>
    <mergeCell ref="C6:C10"/>
    <mergeCell ref="E9:E10"/>
    <mergeCell ref="B11:B15"/>
    <mergeCell ref="C11:C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D15" sqref="D15"/>
    </sheetView>
  </sheetViews>
  <sheetFormatPr defaultRowHeight="15" x14ac:dyDescent="0.25"/>
  <cols>
    <col min="2" max="2" width="5" customWidth="1"/>
    <col min="3" max="3" width="35.140625" customWidth="1"/>
    <col min="4" max="4" width="6.5703125" customWidth="1"/>
  </cols>
  <sheetData>
    <row r="2" spans="2:7" x14ac:dyDescent="0.25">
      <c r="B2" t="s">
        <v>151</v>
      </c>
    </row>
    <row r="5" spans="2:7" x14ac:dyDescent="0.25">
      <c r="B5" t="s">
        <v>17</v>
      </c>
      <c r="C5" t="s">
        <v>152</v>
      </c>
      <c r="F5" t="s">
        <v>28</v>
      </c>
    </row>
    <row r="6" spans="2:7" x14ac:dyDescent="0.25">
      <c r="C6" t="s">
        <v>153</v>
      </c>
      <c r="D6">
        <v>3</v>
      </c>
      <c r="E6" t="s">
        <v>154</v>
      </c>
    </row>
    <row r="7" spans="2:7" ht="30" x14ac:dyDescent="0.25">
      <c r="C7" s="73" t="s">
        <v>155</v>
      </c>
      <c r="D7">
        <f>3*4</f>
        <v>12</v>
      </c>
      <c r="E7" t="s">
        <v>154</v>
      </c>
      <c r="F7" s="76">
        <v>0.25</v>
      </c>
      <c r="G7" s="76">
        <f>12/12*25%</f>
        <v>0.25</v>
      </c>
    </row>
    <row r="8" spans="2:7" x14ac:dyDescent="0.25">
      <c r="C8" t="s">
        <v>156</v>
      </c>
      <c r="D8" s="74">
        <v>12</v>
      </c>
      <c r="E8" s="74"/>
      <c r="F8" s="77">
        <f>+D8/D7*F7</f>
        <v>0.25</v>
      </c>
      <c r="G8" s="74"/>
    </row>
    <row r="11" spans="2:7" x14ac:dyDescent="0.25">
      <c r="B11" t="s">
        <v>157</v>
      </c>
    </row>
    <row r="13" spans="2:7" x14ac:dyDescent="0.25">
      <c r="C13" t="s">
        <v>158</v>
      </c>
      <c r="D13">
        <v>20</v>
      </c>
      <c r="E13" t="s">
        <v>159</v>
      </c>
      <c r="F13" s="7">
        <v>0.3</v>
      </c>
    </row>
    <row r="14" spans="2:7" x14ac:dyDescent="0.25">
      <c r="C14" t="s">
        <v>160</v>
      </c>
      <c r="D14">
        <v>20</v>
      </c>
      <c r="F14" s="77">
        <f>+D14/D13*F13</f>
        <v>0.3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type OPD</vt:lpstr>
      <vt:lpstr>ESSELON</vt:lpstr>
      <vt:lpstr>GOLONGAN</vt:lpstr>
      <vt:lpstr>TL</vt:lpstr>
      <vt:lpstr>PSW</vt:lpstr>
      <vt:lpstr>LALAI</vt:lpstr>
      <vt:lpstr>DISIPLIN</vt:lpstr>
      <vt:lpstr>CUTI</vt:lpstr>
      <vt:lpstr>absen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doddy sambodo</dc:creator>
  <cp:lastModifiedBy>doddy sambodo</cp:lastModifiedBy>
  <dcterms:created xsi:type="dcterms:W3CDTF">2017-04-26T00:22:35Z</dcterms:created>
  <dcterms:modified xsi:type="dcterms:W3CDTF">2017-04-26T04:43:40Z</dcterms:modified>
</cp:coreProperties>
</file>