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KAB JPR" sheetId="1" r:id="rId1"/>
    <sheet name="REKAP" sheetId="2" r:id="rId2"/>
    <sheet name="Sheet3" sheetId="3" r:id="rId3"/>
  </sheets>
  <definedNames>
    <definedName name="_xlnm.Print_Titles" localSheetId="0">'KAB JPR'!$A:$M,'KAB JPR'!$6:$11</definedName>
  </definedNames>
  <calcPr calcId="124519"/>
</workbook>
</file>

<file path=xl/calcChain.xml><?xml version="1.0" encoding="utf-8"?>
<calcChain xmlns="http://schemas.openxmlformats.org/spreadsheetml/2006/main">
  <c r="F16" i="2"/>
  <c r="E16"/>
  <c r="C16"/>
  <c r="J103" i="1"/>
  <c r="I113"/>
  <c r="H113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4"/>
  <c r="J105"/>
  <c r="J106"/>
  <c r="J107"/>
  <c r="J108"/>
  <c r="J109"/>
  <c r="J110"/>
  <c r="J111"/>
  <c r="J112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14"/>
  <c r="J15"/>
  <c r="J16"/>
  <c r="J13"/>
  <c r="J12"/>
  <c r="J16" i="2"/>
  <c r="A14"/>
  <c r="A13"/>
</calcChain>
</file>

<file path=xl/sharedStrings.xml><?xml version="1.0" encoding="utf-8"?>
<sst xmlns="http://schemas.openxmlformats.org/spreadsheetml/2006/main" count="771" uniqueCount="404">
  <si>
    <t>DAFTAR PAKET KEGIATAN YANG TELAH SELESAI DILELANGKAN MELALUI</t>
  </si>
  <si>
    <t>SUMBER DANA : APBD</t>
  </si>
  <si>
    <t>NO</t>
  </si>
  <si>
    <t>NAMA SATKER</t>
  </si>
  <si>
    <t>AGENCY</t>
  </si>
  <si>
    <t>LELANG EPROCUREMENT</t>
  </si>
  <si>
    <t>KETERANGAN UMUM</t>
  </si>
  <si>
    <t>NAMA PAKET LELANG</t>
  </si>
  <si>
    <t>PAGU DPA</t>
  </si>
  <si>
    <t>PENAWARAN</t>
  </si>
  <si>
    <t>EFISIENSI</t>
  </si>
  <si>
    <t>PEMENANG</t>
  </si>
  <si>
    <t>PAGU-PENAWARAN (5-7)</t>
  </si>
  <si>
    <t>(Rp.)</t>
  </si>
  <si>
    <t>%</t>
  </si>
  <si>
    <t>5</t>
  </si>
  <si>
    <t>7</t>
  </si>
  <si>
    <t>8</t>
  </si>
  <si>
    <t>9</t>
  </si>
  <si>
    <t>1</t>
  </si>
  <si>
    <t>ULP KABUPATEN JAYAPURA</t>
  </si>
  <si>
    <t>2</t>
  </si>
  <si>
    <t>3</t>
  </si>
  <si>
    <t>4</t>
  </si>
  <si>
    <t>6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</si>
  <si>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</si>
  <si>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</si>
  <si>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</si>
  <si>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</si>
  <si>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</si>
  <si>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</si>
  <si>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</si>
  <si>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</si>
  <si>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</si>
  <si>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</si>
  <si>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</si>
  <si>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</si>
  <si>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</si>
  <si>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</si>
  <si>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</si>
  <si>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</si>
  <si>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</si>
  <si>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</si>
  <si>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</si>
  <si>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</si>
  <si>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</si>
  <si>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</si>
  <si>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</si>
  <si>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</si>
  <si>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</si>
  <si>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</si>
  <si>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</si>
  <si>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</si>
  <si>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</si>
  <si>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</si>
  <si>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</si>
  <si>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</si>
  <si>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</si>
  <si>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</si>
  <si>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</si>
  <si>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</si>
  <si>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</si>
  <si>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</si>
  <si>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</si>
  <si>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</si>
  <si>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</si>
  <si>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</si>
  <si>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</si>
  <si>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</si>
  <si>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</si>
  <si>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</si>
  <si>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</si>
  <si>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</si>
  <si>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</si>
  <si>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</si>
  <si>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</si>
  <si>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</si>
  <si>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</si>
  <si>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</si>
  <si>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</si>
  <si>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</si>
  <si>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</si>
  <si>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</si>
  <si>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</si>
  <si>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</si>
  <si>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</si>
  <si>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</si>
  <si>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</si>
  <si>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</si>
  <si>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</si>
  <si>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</si>
  <si>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</si>
  <si>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</si>
  <si>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</si>
  <si>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</si>
  <si>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</si>
  <si>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</si>
  <si>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</si>
  <si>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</si>
  <si>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</si>
  <si>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</si>
  <si>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</si>
  <si>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</si>
  <si>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</si>
  <si>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</si>
  <si>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</si>
  <si>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</si>
  <si>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</si>
  <si>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</si>
  <si>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</si>
  <si>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</si>
  <si>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</si>
  <si>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</si>
  <si>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</si>
  <si>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</si>
  <si>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</si>
  <si>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</si>
  <si>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REKAPITULASI KEGIATAN LAYANAN PENGADAAN SECARA ELEKTRONIK (LPSE)</t>
  </si>
  <si>
    <t>UNTUK SKPD PEMERINTAH PROVINSI PAPUA DAN KABUPATEN/KOTA</t>
  </si>
  <si>
    <t>YANG MELAKSANAKAN E-PROCUREMENT</t>
  </si>
  <si>
    <t>SUMBER DANA</t>
  </si>
  <si>
    <t>PAGU DPA/PAKET</t>
  </si>
  <si>
    <t>H P S</t>
  </si>
  <si>
    <t>A P B D</t>
  </si>
  <si>
    <t>Paket</t>
  </si>
  <si>
    <t>A P B N</t>
  </si>
  <si>
    <t>DANA LAINNYA</t>
  </si>
  <si>
    <t>TOTAL</t>
  </si>
  <si>
    <t xml:space="preserve"> </t>
  </si>
  <si>
    <t>TAHUN ANGARAN 2016</t>
  </si>
  <si>
    <t>2016 - APBD</t>
  </si>
  <si>
    <t>Jasa Konsultasi Badan Usaha</t>
  </si>
  <si>
    <t>PT. MITRA DUTA  HARIMURTHI</t>
  </si>
  <si>
    <t>CV. MEDIA PRATAMA</t>
  </si>
  <si>
    <t>PENGADAAN JASA KONSULTANSI PERENCANAAN SARPRAS KESEHATAN DI DISTRIK SENTANI BARAT, NIMBOKRANG, KEMTUK, KEMTUK GRESI, NIMBORAN, EBUNGFAU, YAPSI, WAIBU, UNURUMGUAY DAN AIRU.</t>
  </si>
  <si>
    <t>CV. AURYN PERDANA KONSULTAN</t>
  </si>
  <si>
    <t>PERENCANAAN TEKNIS PENINGKATAN JALAN, JL. KAMPUNG HARAPAN-ASEI KECIL (2,01 Km) DISTRIK SENTANI TIMUR.</t>
  </si>
  <si>
    <t>PERENCANAAN PEMBANGUNAN SEKOLAH BARU SMA NEGERI LEREH.</t>
  </si>
  <si>
    <t>PENYUSUNAN DOKUMEN RPB, KAJIAN RESIKO BENCANA DAN PETA RESIKO BENCANA.</t>
  </si>
  <si>
    <t>CV. GEO TEKNIK KONSULTAN</t>
  </si>
  <si>
    <t>PERENCANAAN TEKNIS PEMELIHARAAN BERKALA JALAN SABEAB-SKORI (6 Km) SAWOI-BRING (7 Km) DAN JALAN SANGGAI-KLAISU (5 Km) DISTRIK KEMTUK, DISTRIK KEMTUK GRESI DAN DISTRIK NAMBLONG (EFEKTIF 18 Km).</t>
  </si>
  <si>
    <t>CV. NUSANTARA KONSULTAN</t>
  </si>
  <si>
    <t>PEMBANGUNAN SISTEM PERENCANAAN PEMBANGUNAN</t>
  </si>
  <si>
    <t>CV. SEMPULUR PRATAMA PAPUA</t>
  </si>
  <si>
    <t>PERENCANAAN TEKNIS PENINGKATAN JALAN DEMTA-WARUMBAIM (35 Km) DISTRIK DEMTA (RIGID PAVEMENT) (EFEKTIF 30,00 Km).</t>
  </si>
  <si>
    <t>CV. ZALIKA ENGINEERING</t>
  </si>
  <si>
    <t>PENGADAAN ALAT KEDOKTERAN UMUM RSUD YOWARI.</t>
  </si>
  <si>
    <t>PT. OTONOMIA BANGUN</t>
  </si>
  <si>
    <t>PERENCANAAN TEKNIS PERBAIKAN GEOMETRI JALAN DEMTA-BUKISI-MARIBU (37Km) DISTRIK YOKARI DAN DISTRIK SENTANI BARAT EFEKTIF 20 Km.</t>
  </si>
  <si>
    <t>CV. CIPTA BUANA LESTARI</t>
  </si>
  <si>
    <t>PERENCANAAN TEKNIS PEMELIHARAAN BERKALA JALAN DOBONSOLO-YAHIM (4,08 Km) DISTRIK SENTANI (EFEKTIK 2,50 Km).</t>
  </si>
  <si>
    <t>CV. TOBA AESTETIC CONSULTANT</t>
  </si>
  <si>
    <t>PERENCANAAN PEMBANGUNAN RUMAH TYPE 45 M2 KONSTRUKSI PANGGUNG DI KAMPUNG UMRON DISTRIK KAUREH.</t>
  </si>
  <si>
    <t>CV. ART LIXAL</t>
  </si>
  <si>
    <t>PEMBANGUNAN ASRAMA SISWA SMA NEGERI YOKIWA.</t>
  </si>
  <si>
    <t>CV. TOBATITOBANTA GEMILANG SEMESTA</t>
  </si>
  <si>
    <t>PENGAWASAN PEMBANGUNAN ASRAMA SISWA SMA NEGERI YOKIWA.</t>
  </si>
  <si>
    <t>PERENCANAAN TEKNIS PENGGANTIAN JEMBATAN OTROLY - 1 (20 M).</t>
  </si>
  <si>
    <t>PT. DUTA DWI CIPTA KONSULTAN</t>
  </si>
  <si>
    <t>PERENCANAAN PEMBANGUNAN RUMAH ADAT TYPE 70 M2 DI 10 KAMPUNG KABUPATEN JAYAPURA.</t>
  </si>
  <si>
    <t>PERENCANAAN TEKNIS PENINGKATAN JALAN GENYEM-SARMAY (5,6 Km) DISTRIK NIMBORAN DAN DISTRIK NAMBLONG (EFEKTIF 5,6 Km).</t>
  </si>
  <si>
    <t>CV. FURIATAMA CONSULTANT</t>
  </si>
  <si>
    <t>PEMBANGUNAN KIOS CINDERAMATA (DAK)</t>
  </si>
  <si>
    <t>CV. BERSAMA BANGUN PAPUA</t>
  </si>
  <si>
    <t>PERENCANAAN TEKNIS PEMELIHARAAN BERKALA JALAN POROS NIMBOKRANG (6,2 Km) DISTRIK NIMBOKRANG (EFEKTIF 6,00 Km).</t>
  </si>
  <si>
    <t>PERENCANAAN PEMASANGAN DAN PEMBANGUNAN LAMPU PENERANGAN JALAN UMUM</t>
  </si>
  <si>
    <t>MANDIRI CAKTI CONSULTANO</t>
  </si>
  <si>
    <t>PERENCANAAN PENGADAAN ELEKTRIKAL GENERATING SET (GENSET).</t>
  </si>
  <si>
    <t>CV. TRIAXIAL</t>
  </si>
  <si>
    <t>PERENCANAAN PEMBANGUNAN GEDUNG LPTQ KABUPATEN JAYAPURA.</t>
  </si>
  <si>
    <t>PENGADAAN APLIKASI e-CONTROLLING KABUPATEN JAYAPURA.</t>
  </si>
  <si>
    <t>PT. SOLUSI TEKNOLOGI INFORMASI</t>
  </si>
  <si>
    <t>CV. HARRY SANJAYA</t>
  </si>
  <si>
    <t>PENGADAAN OBAT-OBATAN RUMAH SAKIT RSUD YOWARI.</t>
  </si>
  <si>
    <t>BELANJA MAKANAN DAN MINUMAN PASIEN RAWAT INAP APRIL-DESEMBER.</t>
  </si>
  <si>
    <t>PENGAWASAN PEMBANGUNAN PASAR RAKYAT NIMBORAN (APBN-TP 2016).</t>
  </si>
  <si>
    <t>2016 - APBN</t>
  </si>
  <si>
    <t>CV. PRIMATAMA CONSULTANT</t>
  </si>
  <si>
    <t>PEMBANGUNAN PASAR RAKYAT NOMBORAN (APBN-TP 2016).</t>
  </si>
  <si>
    <t>PT. CITRAMA INDAH PRATAMA</t>
  </si>
  <si>
    <t>PERENCANAAN TEKNIS PEMBANGUNAN JEMBATAN KALI OSEN (25 M) DISTRIK KAUREH.</t>
  </si>
  <si>
    <t>PEMBANGUNAN TEMPAT PENAMPUNGAN SEMENTARA (RELOKASI) PEDAGANG PASAR PHARAA SENTANI (APBD-DID) TA. 2016</t>
  </si>
  <si>
    <t>CV. MUTIARA HAWAI SENTANI</t>
  </si>
  <si>
    <t>BIAYA PENGAWASAN PEMBANGUNAN 12 UNIT MCK DI KAB. JAYAPURA</t>
  </si>
  <si>
    <t>PEMBANGUNAN PENYEDIA AIR MINUM KP. BANGAI DISTRIK GRESI SELATAN (DAK IDP).</t>
  </si>
  <si>
    <t>PT. MITRA INDAH SEJAHTERA</t>
  </si>
  <si>
    <t>PEMBANGUNAN JARINGAN AIR BERSIH DI TAJA KAMPUNG DISTRIK YAPSI.</t>
  </si>
  <si>
    <t>CV. DANAU SENTANI INDAH</t>
  </si>
  <si>
    <t>PENYUSUNAN REVISI RENCANA TATA RUANG WILAYAH.</t>
  </si>
  <si>
    <t>PT. CITRA CIPTA KONSULTAN</t>
  </si>
  <si>
    <t>PENGAWASAN PEMBANGUNAN PENYEDIAAN AIR MINUM KP.BANGAI DISTRIK GRESI SELATAN (DAK IPD).</t>
  </si>
  <si>
    <t>CV. DUTA MAROO</t>
  </si>
  <si>
    <t>PENGAWASAN PEMBANGUNAN JARINGAN ARI BERSIH DI TAJA KAMPUNG DISTRIK YAPSI.</t>
  </si>
  <si>
    <t>Pekerjaan Konstruksi</t>
  </si>
  <si>
    <t>PEMBANGUNAN RUMAH SEHAT SEDERHANA TYPE 45 M2 PERMANEN DI KAMPUNG WAIBRON DISTRIK SENTANI BARAT (5 UNIT), OTSUS 2015</t>
  </si>
  <si>
    <t>CV. DELTA KARYA</t>
  </si>
  <si>
    <t>PEMBANGUNAN SISTEM PENYEDIAAN AIR MINUM KP. WAMBENA DISTRIK DEPAPRE (DAK IPD).</t>
  </si>
  <si>
    <t>CV. MITRA INDAH</t>
  </si>
  <si>
    <t>PERENCANAAN TEKNIS PEMBANGUNAN SARANA AIR BERSIH DI KAMPUNG AMAY DISTRIK DEPAPRE.</t>
  </si>
  <si>
    <t>PERENCANAAN TEKNIS PEMBANGUNAN JEMBATAN DI WILAYAH PEMBANGUNAN I (3 UNIT) DISTRIK SENTANI.</t>
  </si>
  <si>
    <t>PEMBANGUNAN PENYEDIA AIR MINUM KAMPUNG KENDATE DISTRIK DEPAPRE (DAK IPD).</t>
  </si>
  <si>
    <t>CV. ANDRO METROXILON</t>
  </si>
  <si>
    <t>PERENCANAAN PEMBANGUNAN RUMAH SEHAT SEDERHANA TYPE 45 M2 KONSTRUKSI PANGGUNG/PERMANEN DI 9 DISTRIK, WILAYAH KAB. JAYAPURA</t>
  </si>
  <si>
    <t>CV. LAMBDA KREASIDO</t>
  </si>
  <si>
    <t>Jasa Lainnya</t>
  </si>
  <si>
    <t>PEMBANGUNAN RUMAH PENATAAN PENDUDUK LOKAL TYPE 45 M2 KONSTRUKSI NON PANGGUNG DI KAMPUNG EBUNGFA DISTRIK EBUNGFAUW KAB. JAYAPURA</t>
  </si>
  <si>
    <t>CV. IMIETAE</t>
  </si>
  <si>
    <t>PERENCANAAN TEKNIS PENINGKATAN JALAN HPH-SPIII-SPIV (5 Km) DISTRIK YAPSI (RIGID PAVEMENT) EFEKTIF 5 Km.</t>
  </si>
  <si>
    <t>PEMBANGUNAN PAGAR KELILING KOMPLEKS RSUD YOWARI TAHAP I (DAU 2015)</t>
  </si>
  <si>
    <t>CV. DUTA PAPUA MEMBANGUN</t>
  </si>
  <si>
    <t>PENDATAAN BANGUNAN/RUMAH BER-IMB DI WILAYAH PEMBANGUNAN I KABUPATEN JAYAPURA.</t>
  </si>
  <si>
    <t>PENGAWASAN PEMBANGUNAN UNIT SEKOLAH BARU SMA LEREH.</t>
  </si>
  <si>
    <t>PEMBANGUNAN UNIT SEKOLAH BARU LEREH KABUPATEN JAYAPURA.</t>
  </si>
  <si>
    <t>CV. PUTRA AMPIMOI MANDIRI</t>
  </si>
  <si>
    <t>Pengadaan Barang</t>
  </si>
  <si>
    <t>PENYEDIAAN PERALATAN DAN PERLENGKAPAN KANTOR.</t>
  </si>
  <si>
    <t>CV. SINAR MATOA MANDIRI</t>
  </si>
  <si>
    <t>PENGAWASAN LANJUTAN PEMBANGUNAN GEDUNG DPRD KAB. JAYAPURA (TAHAP III).</t>
  </si>
  <si>
    <t>CV. DINAMIKA KONSULTAN</t>
  </si>
  <si>
    <t>PEMBANGUNAN GEDUNG KANTOR DISTRIK RAVENIRARA.</t>
  </si>
  <si>
    <t>CV. KOMONDER JAYA RAYA</t>
  </si>
  <si>
    <t>LANJUTAN PEMBANGUNAN GEDUNG DPRD KABUPATEN  JAYAPURA (TAHAP III)</t>
  </si>
  <si>
    <t>CV. REI MAI</t>
  </si>
  <si>
    <t>PERENCANAAN PEMBANGUNAN RUMAH JABATAN KETUA DPRD, WAKIL KETUA I DPRD, WAKIL KETUA II DPRD DAN WAKIL KETUA III DPRD.</t>
  </si>
  <si>
    <t>PEMBANGUNAN GEDUNG C.A.T BADAN KEPEGAWAIAN DAERAH KAB. JAYAPURA</t>
  </si>
  <si>
    <t>PEMBANGUNAN KAPAL CEPAT (DAU).</t>
  </si>
  <si>
    <t>PT. MINA ANUGRAH SUKSES</t>
  </si>
  <si>
    <t>PENINGKATAN JALAN PRODUKSI PANJANG 745 M.</t>
  </si>
  <si>
    <t>REKLAMASI AREAL I PELABUHAN DEPAPRE (DID).</t>
  </si>
  <si>
    <t>PT. PUNCAK TOLI PERMAI</t>
  </si>
  <si>
    <t>PENGAWASAN REKLAMASI AREAL I PELABUHAN DEPAPRE (DID).</t>
  </si>
  <si>
    <t>PENGAWASAN TEKNIS PENINGKATAN JALAN MASUK SMK NIMRORAN (4,8 Km) (SMU-BLETUM) DISTRIK NIMBORAN (EFEKTIF 4,80 Km)</t>
  </si>
  <si>
    <t>CV. ATMA MITRA CIPTA</t>
  </si>
  <si>
    <t>PEMBANGUNAN LOS DAN PAGAR KELILING PASAR DOYO BARU (DAK).</t>
  </si>
  <si>
    <t>CV. MERCY</t>
  </si>
  <si>
    <t>PEMBANGUNAN JEMBATAN KOINGRANG (25 M) TAHAP II DISTRIK KEMTUK GRESI</t>
  </si>
  <si>
    <t>PENGAWASAN PEMBANGUNAN JEMBATAN KOINGRANG (25 M) TAHAP II DISTRIK KEMTUK GRESI.</t>
  </si>
  <si>
    <t>CV. PIPTA BUANA LESTARI</t>
  </si>
  <si>
    <t>PEMBANGUNAN JEMBATAN DI BTN KOLAM KAMPUNG BAMBAR DISTRIK WAIBU.</t>
  </si>
  <si>
    <t>CV. NASRIANI</t>
  </si>
  <si>
    <t>PERUBAHAN ALINYEMEN JALAN MASUK TPA WAIBRON (LANJUTAN) DAU 2015.</t>
  </si>
  <si>
    <t>CV. NANON YOKKE</t>
  </si>
  <si>
    <t>PENGADAAN JASA KONSULTAN PENGAWASAN SARPRAS KESEHATAN DI DISTRIK SENTANI BARAT, KEMTUK, KEMTUK GRESI, NIMBOKRANG, NIMBORAN, EBUNGFAU, YAPSI, WAIBU, UNURUM GUAY DAN AIRU.</t>
  </si>
  <si>
    <t>PEMBANGUNAN PUSKESMAS PAGAI.</t>
  </si>
  <si>
    <t>CV. RIDHA AULYA SALSABILA</t>
  </si>
  <si>
    <t>CV. MITRA USAHA</t>
  </si>
  <si>
    <t>PEMBANGUNAN PUSKESMAS PEMBANTU KAITEMUNG.</t>
  </si>
  <si>
    <t>PEMBANGUNAN PUSKESMAS PEMBANTU BUNDRU.</t>
  </si>
  <si>
    <t>CV. ROGAMANY</t>
  </si>
  <si>
    <t>REHABILITASI TOTAL PUSTU SP II YAPSI.</t>
  </si>
  <si>
    <t>PENGADAAN ALAT PANEN/PENGOLAHAN (DAK).</t>
  </si>
  <si>
    <t>CV. HARRY EBENEZER</t>
  </si>
  <si>
    <t>PERENCANAAN TEKNIS PEMELIHARAAN BERKALA JALAN DEPAPRE-DORMENA.</t>
  </si>
  <si>
    <t>CV. FAYA KUNTURA AGUNG</t>
  </si>
  <si>
    <t>BELANJA JASA KONSULTANSI PERENCANAAN STUDY PEMILIHAN LOKASI BANDARA MERINDRA.</t>
  </si>
  <si>
    <t>PT. SECON DWI TUNGGAL  PUTRA</t>
  </si>
  <si>
    <t>PENINGKATAN JALAN MASUK SMK NIMBORAN (4,8 Km) (SMU-BLETUM) DISTRIK NIMBORAN (EFEKTIF 4,80 Km).</t>
  </si>
  <si>
    <t>PT. BIRI INDAH MANDIRI</t>
  </si>
  <si>
    <t>BELANJA JASA PERENCANAAN DETAIL ENGINEERING DESAIN (DED) TAHAP II.</t>
  </si>
  <si>
    <t>PT. METTANA</t>
  </si>
  <si>
    <t>PEMBANGUNAN RUMAH TYPE 45 M2 KONSTRUKSI PANGGUNG DI KAMPUNG UMRON DISTRIK KAUREH KABUPATEN JAYAPURA.</t>
  </si>
  <si>
    <t>CV. ANUGRAH ABADI</t>
  </si>
  <si>
    <t>PENGAWASAN PEMBANGUNAN RUMAH TYPE 45 M2 KONSTRUKSI PANGGUNG DI KAMPUNG UMRON DISTRIK KAUREH KABUPATEN JAYAPURA.</t>
  </si>
  <si>
    <t>PENGAWASAN PEMBANGUNAN RUMAH PENATAAN PENDUDUK LOKAL TYPE 45 M2 KONSTRUKSI NON PANGGUNG DI KAMPUNG EBUNGFA DISTRIK EBUNGFAUW KABUPATEN JAYAPURA.</t>
  </si>
  <si>
    <t>PEMBANGUNAN DERMAGA DI RAVENIRARA</t>
  </si>
  <si>
    <t>PERENCANAAN PENGERUKAN SEDIMEN BENDUNG, PEMBUATAN STRUKTUR PENAHAN TANAH DAN PERBAIKAN PINTU AIR PADA DAERAH IRIGASI NIMBOKRANG (DBH 2016).</t>
  </si>
  <si>
    <t>LANJUTAN PEMBANGUNAN GEDUNG KANTOR  DINAS PENDAPATAN DAERAH DAN BADAN PERIJINAN TAHAP II KABUPATEN JAYAPURA.</t>
  </si>
  <si>
    <t>KAJIAN POTENSI SUMBER AIR BESIH DI WILAYAH PEMBANGUNAN IV KABUPATEN JAYAPURA.</t>
  </si>
  <si>
    <t>PERENCANAAN PENINGKATAN JARINGAN IRIGASI PADA DAERAH IRIGASI NIMBOKRANG (PAKET-2) (DBH 2016).</t>
  </si>
  <si>
    <t xml:space="preserve"> LAYANAN PENGADAAN SECARA ELEKTRONIK (LPSE) KABUPATEN JAYAPURA</t>
  </si>
  <si>
    <t>CV. SAMUSTI RAYA</t>
  </si>
  <si>
    <t>CV. KARYA TEKNIK PAPUA</t>
  </si>
  <si>
    <t>PT. AMSEK NUSANTARA</t>
  </si>
  <si>
    <t>CV. SAPTA GRAHA PAPUA CONSULTANT</t>
  </si>
  <si>
    <t>PEMBANGUNAN JARINGAN AIR BERSIH PADA BTN SOSIAL, BTN GUNUNG DAN BTN BPD.</t>
  </si>
  <si>
    <t>PEMBANGUNAN PENYEDIAAAN AIR MINUM KAMPUNG SARMAI BAWAH, DISTRIK NAMBLONG (DAK IPD).</t>
  </si>
  <si>
    <t>PEMBANGUNAN PENYEDIAAN AIR MINUM KAMPUNG PAGAI, DISTRIK AIRU (DAK IPD).</t>
  </si>
  <si>
    <t>PENINGKATAN JALAN GENYEM - SARMAY (5,6 Km) DISTRIK NIMBORAN (RIGID PAVENMENT) EFEKTIF 2,5 Km.</t>
  </si>
  <si>
    <t>PENGAWASAN TEKNIS PENINGKATAN JALAN GENYEM - SARMAY (5,6 Km) DISTRIK NIMBORAN (RIGID PAVENMENT) EFEKTIF 2,5 Km.</t>
  </si>
  <si>
    <t>CV. BUNGOBIP</t>
  </si>
  <si>
    <t>CV. GRIMI KRATOS</t>
  </si>
  <si>
    <t>PERBAIKAN GEOMETRIK JALAN DEMTA-BUKISI-MARIBU (37 Km) TAHAP II LANJUTAN JAPAT EFEKTIF 4 Km.</t>
  </si>
  <si>
    <t>PENGAWASAN TEKNIK PERBAIKAN GEOMETRIK JALAN DEMTA-BUKISI-MARIBU (37 Km) TAHAP II LANJUTAN JAPAT EFEKTIF 4 Km.</t>
  </si>
  <si>
    <t>PEMELIHARAAN BERKALAH JALAN POROS NIMBOKRANG I (6,2 Km) DISTRIK NIMBOKRANG (EFEKTIF 6 Km).</t>
  </si>
  <si>
    <t>PERLUASAN GEDUNG IFK.</t>
  </si>
  <si>
    <t>PENAMBAHAN RUANG PUSKESMAS DOSAY.</t>
  </si>
  <si>
    <t>REHABILITASI SEDANG PUSKESMAS NAMBLONG.</t>
  </si>
  <si>
    <t>PENGAWASAN PEMELIHARAAN BERKALA JALAN DOBONSOLO-YAHIM (4,08 Km) DISTRIK SENTANI (EFEKTIF 2,5 Km).</t>
  </si>
  <si>
    <t>PEMELIHARAAN BERKALAH JALAN DOBONSOLO-YAHIM (4,08 Km) DISTRIK SENTANI EFEKTIF 2,5 Km).</t>
  </si>
  <si>
    <t>PT. YOUTEFA INDAH</t>
  </si>
  <si>
    <t>CV. EKATAMA BINTANG MANDIRI</t>
  </si>
  <si>
    <t>CV. PUTRA VAIMBARI MANDIRI</t>
  </si>
  <si>
    <t>CV. SHIROI SAKURA</t>
  </si>
  <si>
    <t>CV. CIPTA GEMILANG PAPUA</t>
  </si>
  <si>
    <t>PT. SARIRA SERUI</t>
  </si>
  <si>
    <t>PERENCANAAN PENGERUKAN SEDIMEN BENDUNG DAN PERBAIKAN PINTU AIR PADA DAERAH IRIGASI BESUM (DBH 2016).</t>
  </si>
  <si>
    <t>BELANJA BAHAN KIMIA DAN OBAT LAINNYA BPJS RSUD YOWARI</t>
  </si>
  <si>
    <t>PENINGKATAN JALAN JN KP. HARAPAN-ASEI KECIL (2,01 Km) DISTRIK SENTANI TIMUR (EFEKTIF 2,01 Km).</t>
  </si>
  <si>
    <t>PT. TABI ANUGERAH PHARMINDO</t>
  </si>
  <si>
    <t>CV. WANYA CHRISMAX JAYA ABADI</t>
  </si>
  <si>
    <t>PERENCANAAN PENINGKATAN JARINGAN IRIGASI PADA DAERAH IRIGASI NIMBOKRANG (PAKET-1) (DBH 2016).</t>
  </si>
  <si>
    <t>REHABILITASI SEDANG PUSKESMAS KEMTUK.</t>
  </si>
  <si>
    <t>CV. USAPUI WANDAMA</t>
  </si>
  <si>
    <t>PENGAWASAN TEKNIS PENGGANTIAN JEMBATAN OTOROLY -1 (20 M) DISTRIK WAIBU.</t>
  </si>
  <si>
    <t>PENGAWASAN PENINGKATAN JALAN JN KP. HARAPAN-ASEI KECIL (2,01 Km) DISTRIK SENTANI TIMUR (EFEKTIF 2,01 Km).</t>
  </si>
  <si>
    <t>BELANJA JASA PERENCANAAN DLKr-DLKp.</t>
  </si>
  <si>
    <t>PT. DIAGRAM TRIPROPORSI</t>
  </si>
  <si>
    <t>0,48</t>
  </si>
  <si>
    <t>1,13</t>
  </si>
  <si>
    <t>7,74</t>
  </si>
  <si>
    <t>5,14</t>
  </si>
  <si>
    <t>0,47</t>
  </si>
  <si>
    <t>24,85</t>
  </si>
  <si>
    <t>8,82</t>
  </si>
  <si>
    <t>0,23</t>
  </si>
  <si>
    <t>1,41</t>
  </si>
  <si>
    <t>15,58</t>
  </si>
  <si>
    <t>1,23</t>
  </si>
  <si>
    <t>1,06</t>
  </si>
  <si>
    <t>2,72</t>
  </si>
  <si>
    <t>1,63</t>
  </si>
  <si>
    <t>5,24</t>
  </si>
  <si>
    <t>2,66</t>
  </si>
  <si>
    <t>3,79</t>
  </si>
  <si>
    <t>6,40</t>
  </si>
  <si>
    <t>9,99</t>
  </si>
  <si>
    <t>9,18</t>
  </si>
  <si>
    <t>7,27</t>
  </si>
  <si>
    <t>1,94</t>
  </si>
  <si>
    <t>0,13</t>
  </si>
  <si>
    <t>0,67</t>
  </si>
  <si>
    <t>0,32</t>
  </si>
  <si>
    <t>0,89</t>
  </si>
  <si>
    <t>3,61</t>
  </si>
  <si>
    <t>1,86</t>
  </si>
  <si>
    <t>2,27</t>
  </si>
  <si>
    <t>0,58</t>
  </si>
  <si>
    <t>0,54</t>
  </si>
  <si>
    <t>0,86</t>
  </si>
  <si>
    <t>1,15</t>
  </si>
  <si>
    <t>1,43</t>
  </si>
  <si>
    <t>0,07</t>
  </si>
  <si>
    <t>5,83</t>
  </si>
  <si>
    <t>1,75</t>
  </si>
  <si>
    <t>3,37</t>
  </si>
  <si>
    <t>0,10</t>
  </si>
  <si>
    <t>10,42</t>
  </si>
  <si>
    <t>2,24</t>
  </si>
  <si>
    <t>2,36</t>
  </si>
  <si>
    <t>2,47</t>
  </si>
  <si>
    <t>3,38</t>
  </si>
  <si>
    <t>9,21</t>
  </si>
  <si>
    <t>1,37</t>
  </si>
  <si>
    <t>1,99</t>
  </si>
  <si>
    <t>2,65</t>
  </si>
  <si>
    <t>0,45</t>
  </si>
  <si>
    <t>1,76</t>
  </si>
  <si>
    <t>0,44</t>
  </si>
  <si>
    <t>1,36</t>
  </si>
  <si>
    <t>4,19</t>
  </si>
  <si>
    <t>0,41</t>
  </si>
  <si>
    <t>16,06</t>
  </si>
  <si>
    <t>2,99</t>
  </si>
  <si>
    <t>1,64</t>
  </si>
  <si>
    <t>0,4</t>
  </si>
  <si>
    <t>2,61</t>
  </si>
  <si>
    <t>0,88</t>
  </si>
  <si>
    <t>1,09</t>
  </si>
  <si>
    <t>1,10</t>
  </si>
  <si>
    <t>0,12</t>
  </si>
  <si>
    <t>1,79</t>
  </si>
  <si>
    <t>1,12</t>
  </si>
  <si>
    <t>3,90</t>
  </si>
  <si>
    <t>0,29</t>
  </si>
  <si>
    <t>1,84</t>
  </si>
  <si>
    <t>1,72</t>
  </si>
  <si>
    <t>2,05</t>
  </si>
  <si>
    <t>2,96</t>
  </si>
  <si>
    <t>2,68</t>
  </si>
  <si>
    <t>0,92</t>
  </si>
  <si>
    <t>3,48</t>
  </si>
  <si>
    <t>0,42</t>
  </si>
  <si>
    <t>33,81</t>
  </si>
  <si>
    <t>0,43</t>
  </si>
  <si>
    <t>0,09</t>
  </si>
  <si>
    <t>5,29</t>
  </si>
  <si>
    <t>0,55</t>
  </si>
  <si>
    <t>34,35</t>
  </si>
  <si>
    <t>0,62</t>
  </si>
  <si>
    <t>3,40</t>
  </si>
  <si>
    <t>0,73</t>
  </si>
  <si>
    <t>0,57</t>
  </si>
  <si>
    <t>4,25</t>
  </si>
  <si>
    <t>4,83</t>
  </si>
  <si>
    <t>0,36</t>
  </si>
  <si>
    <t>0,34</t>
  </si>
  <si>
    <t>6,32</t>
  </si>
  <si>
    <t>1,82</t>
  </si>
  <si>
    <t>1,26</t>
  </si>
  <si>
    <t>1,18</t>
  </si>
  <si>
    <t>HPS-PENAWARAN (6-7)</t>
  </si>
  <si>
    <t>1,68</t>
  </si>
  <si>
    <t>1,74</t>
  </si>
  <si>
    <t>-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</si>
</sst>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 * #,##0.000_ ;_ * \-#,##0.000_ ;_ * &quot;-&quot;??_ ;_ @_ "/>
    <numFmt numFmtId="165" formatCode="_ * #,##0_ ;_ * \-#,##0_ ;_ * &quot;-&quot;??_ ;_ @_ "/>
    <numFmt numFmtId="166" formatCode="_(* #,##0_);_(* \(#,##0\);_(* &quot;-&quot;??_);_(@_)"/>
    <numFmt numFmtId="167" formatCode="#,##0.00;\-#,##0.00"/>
    <numFmt numFmtId="168" formatCode="#,##0;\-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4"/>
      <color indexed="8"/>
      <name val="Calibri"/>
      <family val="2"/>
    </font>
    <font>
      <sz val="17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Protection="0"/>
    <xf numFmtId="0" fontId="2" fillId="0" borderId="0"/>
  </cellStyleXfs>
  <cellXfs count="156">
    <xf numFmtId="0" fontId="0" fillId="0" borderId="0" xfId="0"/>
    <xf numFmtId="0" fontId="2" fillId="0" borderId="0" xfId="2"/>
    <xf numFmtId="0" fontId="0" fillId="0" borderId="0" xfId="0" applyBorder="1" applyAlignment="1">
      <alignment vertical="center"/>
    </xf>
    <xf numFmtId="0" fontId="4" fillId="0" borderId="0" xfId="2" applyFont="1"/>
    <xf numFmtId="164" fontId="2" fillId="0" borderId="0" xfId="1" applyNumberFormat="1" applyFont="1" applyAlignment="1"/>
    <xf numFmtId="165" fontId="2" fillId="0" borderId="0" xfId="1" applyNumberFormat="1" applyFont="1" applyAlignment="1"/>
    <xf numFmtId="164" fontId="6" fillId="0" borderId="8" xfId="1" quotePrefix="1" applyNumberFormat="1" applyFont="1" applyFill="1" applyBorder="1" applyAlignment="1">
      <alignment horizontal="center" vertical="center"/>
    </xf>
    <xf numFmtId="165" fontId="6" fillId="0" borderId="8" xfId="1" quotePrefix="1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164" fontId="6" fillId="0" borderId="11" xfId="1" quotePrefix="1" applyNumberFormat="1" applyFont="1" applyFill="1" applyBorder="1" applyAlignment="1">
      <alignment horizontal="center" vertical="center"/>
    </xf>
    <xf numFmtId="165" fontId="6" fillId="0" borderId="11" xfId="1" quotePrefix="1" applyNumberFormat="1" applyFont="1" applyFill="1" applyBorder="1" applyAlignment="1">
      <alignment horizontal="center" vertical="center"/>
    </xf>
    <xf numFmtId="0" fontId="6" fillId="0" borderId="11" xfId="2" quotePrefix="1" applyNumberFormat="1" applyFont="1" applyFill="1" applyBorder="1" applyAlignment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2" fillId="0" borderId="13" xfId="2" quotePrefix="1" applyNumberFormat="1" applyFont="1" applyFill="1" applyBorder="1" applyAlignment="1">
      <alignment horizontal="center" vertical="center"/>
    </xf>
    <xf numFmtId="0" fontId="2" fillId="0" borderId="14" xfId="2" applyNumberFormat="1" applyFont="1" applyFill="1" applyBorder="1" applyAlignment="1">
      <alignment vertical="center" wrapText="1"/>
    </xf>
    <xf numFmtId="3" fontId="2" fillId="0" borderId="14" xfId="3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 applyProtection="1">
      <alignment horizontal="left" vertical="center"/>
    </xf>
    <xf numFmtId="0" fontId="2" fillId="0" borderId="15" xfId="2" applyNumberFormat="1" applyFont="1" applyFill="1" applyBorder="1" applyAlignment="1" applyProtection="1">
      <alignment horizontal="center" vertical="center"/>
    </xf>
    <xf numFmtId="0" fontId="2" fillId="0" borderId="16" xfId="2" quotePrefix="1" applyNumberFormat="1" applyFont="1" applyFill="1" applyBorder="1" applyAlignment="1">
      <alignment horizontal="center" vertical="center"/>
    </xf>
    <xf numFmtId="3" fontId="2" fillId="0" borderId="17" xfId="3" applyNumberFormat="1" applyFont="1" applyFill="1" applyBorder="1" applyAlignment="1">
      <alignment horizontal="center" vertical="center"/>
    </xf>
    <xf numFmtId="0" fontId="7" fillId="0" borderId="17" xfId="2" applyNumberFormat="1" applyFont="1" applyFill="1" applyBorder="1" applyAlignment="1">
      <alignment horizontal="left" vertical="center"/>
    </xf>
    <xf numFmtId="0" fontId="2" fillId="0" borderId="18" xfId="2" applyNumberFormat="1" applyFont="1" applyFill="1" applyBorder="1" applyAlignment="1">
      <alignment horizontal="center" vertical="center"/>
    </xf>
    <xf numFmtId="0" fontId="7" fillId="0" borderId="17" xfId="2" applyNumberFormat="1" applyFont="1" applyFill="1" applyBorder="1" applyAlignment="1">
      <alignment vertical="center" wrapText="1"/>
    </xf>
    <xf numFmtId="3" fontId="8" fillId="0" borderId="17" xfId="3" applyNumberFormat="1" applyFont="1" applyFill="1" applyBorder="1" applyAlignment="1">
      <alignment horizontal="center" vertical="center"/>
    </xf>
    <xf numFmtId="0" fontId="9" fillId="0" borderId="17" xfId="2" applyNumberFormat="1" applyFont="1" applyFill="1" applyBorder="1" applyAlignment="1">
      <alignment vertical="center" wrapText="1"/>
    </xf>
    <xf numFmtId="0" fontId="11" fillId="0" borderId="17" xfId="2" applyNumberFormat="1" applyFont="1" applyFill="1" applyBorder="1" applyAlignment="1">
      <alignment horizontal="left" vertical="center"/>
    </xf>
    <xf numFmtId="3" fontId="10" fillId="0" borderId="17" xfId="3" applyNumberFormat="1" applyFont="1" applyFill="1" applyBorder="1" applyAlignment="1">
      <alignment horizontal="center" vertical="center"/>
    </xf>
    <xf numFmtId="0" fontId="9" fillId="0" borderId="17" xfId="2" applyNumberFormat="1" applyFont="1" applyFill="1" applyBorder="1" applyAlignment="1">
      <alignment horizontal="left" vertical="center"/>
    </xf>
    <xf numFmtId="0" fontId="6" fillId="0" borderId="10" xfId="2" quotePrefix="1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center" vertical="center"/>
    </xf>
    <xf numFmtId="0" fontId="15" fillId="0" borderId="11" xfId="2" applyNumberFormat="1" applyFont="1" applyFill="1" applyBorder="1" applyAlignment="1">
      <alignment vertical="center" wrapText="1"/>
    </xf>
    <xf numFmtId="0" fontId="6" fillId="0" borderId="12" xfId="2" quotePrefix="1" applyNumberFormat="1" applyFont="1" applyFill="1" applyBorder="1" applyAlignment="1">
      <alignment horizontal="center" vertical="center"/>
    </xf>
    <xf numFmtId="0" fontId="2" fillId="0" borderId="0" xfId="4"/>
    <xf numFmtId="0" fontId="0" fillId="0" borderId="0" xfId="0" applyAlignment="1">
      <alignment vertical="center"/>
    </xf>
    <xf numFmtId="0" fontId="4" fillId="0" borderId="0" xfId="4" applyNumberFormat="1" applyFont="1" applyFill="1" applyAlignment="1">
      <alignment horizontal="center"/>
    </xf>
    <xf numFmtId="0" fontId="6" fillId="0" borderId="30" xfId="4" quotePrefix="1" applyNumberFormat="1" applyFont="1" applyFill="1" applyBorder="1" applyAlignment="1">
      <alignment horizontal="center" vertical="center"/>
    </xf>
    <xf numFmtId="0" fontId="6" fillId="0" borderId="5" xfId="4" applyNumberFormat="1" applyFont="1" applyFill="1" applyBorder="1" applyAlignment="1">
      <alignment horizontal="center" vertical="center"/>
    </xf>
    <xf numFmtId="0" fontId="6" fillId="0" borderId="31" xfId="4" applyNumberFormat="1" applyFont="1" applyFill="1" applyBorder="1" applyAlignment="1">
      <alignment horizontal="center" vertical="center"/>
    </xf>
    <xf numFmtId="167" fontId="2" fillId="0" borderId="37" xfId="3" applyNumberFormat="1" applyFont="1" applyFill="1" applyBorder="1" applyAlignment="1">
      <alignment horizontal="center" vertical="center"/>
    </xf>
    <xf numFmtId="0" fontId="17" fillId="0" borderId="0" xfId="4" applyNumberFormat="1" applyFont="1" applyFill="1" applyBorder="1" applyAlignment="1"/>
    <xf numFmtId="0" fontId="17" fillId="0" borderId="0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center"/>
    </xf>
    <xf numFmtId="0" fontId="2" fillId="0" borderId="0" xfId="4" applyBorder="1"/>
    <xf numFmtId="0" fontId="6" fillId="0" borderId="7" xfId="4" applyNumberFormat="1" applyFont="1" applyFill="1" applyBorder="1" applyAlignment="1">
      <alignment horizontal="center" vertical="center"/>
    </xf>
    <xf numFmtId="0" fontId="6" fillId="0" borderId="8" xfId="4" applyNumberFormat="1" applyFont="1" applyFill="1" applyBorder="1" applyAlignment="1">
      <alignment horizontal="center" vertical="center"/>
    </xf>
    <xf numFmtId="0" fontId="2" fillId="0" borderId="40" xfId="4" applyNumberFormat="1" applyFont="1" applyFill="1" applyBorder="1" applyAlignment="1">
      <alignment horizontal="center" vertical="center"/>
    </xf>
    <xf numFmtId="0" fontId="16" fillId="0" borderId="41" xfId="4" applyNumberFormat="1" applyFont="1" applyFill="1" applyBorder="1" applyAlignment="1">
      <alignment horizontal="left" vertical="center"/>
    </xf>
    <xf numFmtId="167" fontId="2" fillId="0" borderId="41" xfId="3" applyNumberFormat="1" applyFont="1" applyFill="1" applyBorder="1" applyAlignment="1">
      <alignment horizontal="center" vertical="center"/>
    </xf>
    <xf numFmtId="166" fontId="2" fillId="0" borderId="41" xfId="3" applyNumberFormat="1" applyFont="1" applyFill="1" applyBorder="1" applyAlignment="1">
      <alignment horizontal="left" vertical="center"/>
    </xf>
    <xf numFmtId="0" fontId="2" fillId="0" borderId="16" xfId="4" applyNumberFormat="1" applyFont="1" applyFill="1" applyBorder="1" applyAlignment="1">
      <alignment horizontal="center" vertical="center"/>
    </xf>
    <xf numFmtId="0" fontId="16" fillId="0" borderId="17" xfId="4" applyNumberFormat="1" applyFont="1" applyFill="1" applyBorder="1" applyAlignment="1">
      <alignment horizontal="left" vertical="center"/>
    </xf>
    <xf numFmtId="166" fontId="2" fillId="0" borderId="17" xfId="3" applyNumberFormat="1" applyFont="1" applyFill="1" applyBorder="1" applyAlignment="1">
      <alignment horizontal="left" vertical="center"/>
    </xf>
    <xf numFmtId="167" fontId="2" fillId="0" borderId="17" xfId="3" applyNumberFormat="1" applyFont="1" applyFill="1" applyBorder="1" applyAlignment="1">
      <alignment horizontal="center" vertical="center"/>
    </xf>
    <xf numFmtId="0" fontId="2" fillId="0" borderId="42" xfId="4" applyNumberFormat="1" applyFont="1" applyFill="1" applyBorder="1" applyAlignment="1">
      <alignment horizontal="center" vertical="center"/>
    </xf>
    <xf numFmtId="0" fontId="2" fillId="0" borderId="43" xfId="4" applyNumberFormat="1" applyFont="1" applyFill="1" applyBorder="1" applyAlignment="1">
      <alignment horizontal="left" vertical="center"/>
    </xf>
    <xf numFmtId="166" fontId="2" fillId="0" borderId="43" xfId="3" applyNumberFormat="1" applyFont="1" applyFill="1" applyBorder="1" applyAlignment="1">
      <alignment horizontal="right" vertical="center"/>
    </xf>
    <xf numFmtId="167" fontId="2" fillId="0" borderId="43" xfId="3" applyNumberFormat="1" applyFont="1" applyFill="1" applyBorder="1" applyAlignment="1">
      <alignment horizontal="center" vertical="center"/>
    </xf>
    <xf numFmtId="168" fontId="2" fillId="0" borderId="44" xfId="3" applyNumberFormat="1" applyFont="1" applyFill="1" applyBorder="1" applyAlignment="1">
      <alignment horizontal="right" vertical="center"/>
    </xf>
    <xf numFmtId="0" fontId="2" fillId="0" borderId="45" xfId="4" applyNumberFormat="1" applyFont="1" applyFill="1" applyBorder="1" applyAlignment="1">
      <alignment horizontal="center" vertical="center"/>
    </xf>
    <xf numFmtId="168" fontId="2" fillId="0" borderId="46" xfId="3" applyNumberFormat="1" applyFont="1" applyFill="1" applyBorder="1" applyAlignment="1">
      <alignment horizontal="right" vertical="center"/>
    </xf>
    <xf numFmtId="0" fontId="2" fillId="0" borderId="47" xfId="4" applyNumberFormat="1" applyFont="1" applyFill="1" applyBorder="1" applyAlignment="1">
      <alignment horizontal="center" vertical="center"/>
    </xf>
    <xf numFmtId="167" fontId="2" fillId="0" borderId="48" xfId="3" applyNumberFormat="1" applyFont="1" applyFill="1" applyBorder="1" applyAlignment="1">
      <alignment horizontal="center" vertical="center"/>
    </xf>
    <xf numFmtId="0" fontId="2" fillId="0" borderId="49" xfId="4" applyNumberFormat="1" applyFont="1" applyFill="1" applyBorder="1" applyAlignment="1">
      <alignment horizontal="center" vertical="center"/>
    </xf>
    <xf numFmtId="167" fontId="6" fillId="0" borderId="37" xfId="3" applyNumberFormat="1" applyFont="1" applyFill="1" applyBorder="1" applyAlignment="1">
      <alignment horizontal="center" vertical="center"/>
    </xf>
    <xf numFmtId="166" fontId="6" fillId="0" borderId="37" xfId="4" applyNumberFormat="1" applyFont="1" applyFill="1" applyBorder="1" applyAlignment="1">
      <alignment horizontal="left" vertical="center"/>
    </xf>
    <xf numFmtId="168" fontId="6" fillId="0" borderId="38" xfId="3" applyNumberFormat="1" applyFont="1" applyFill="1" applyBorder="1" applyAlignment="1">
      <alignment horizontal="right" vertical="center"/>
    </xf>
    <xf numFmtId="0" fontId="6" fillId="0" borderId="39" xfId="4" applyNumberFormat="1" applyFont="1" applyFill="1" applyBorder="1" applyAlignment="1">
      <alignment horizontal="center" vertical="center"/>
    </xf>
    <xf numFmtId="0" fontId="2" fillId="0" borderId="17" xfId="2" applyNumberFormat="1" applyFont="1" applyFill="1" applyBorder="1" applyAlignment="1">
      <alignment vertical="center" wrapText="1"/>
    </xf>
    <xf numFmtId="0" fontId="2" fillId="0" borderId="17" xfId="2" applyNumberFormat="1" applyFont="1" applyFill="1" applyBorder="1" applyAlignment="1">
      <alignment vertical="center" wrapText="1"/>
    </xf>
    <xf numFmtId="43" fontId="2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>
      <alignment horizontal="left" vertical="center"/>
    </xf>
    <xf numFmtId="43" fontId="2" fillId="0" borderId="17" xfId="1" applyFont="1" applyFill="1" applyBorder="1" applyAlignment="1">
      <alignment horizontal="right" vertical="center"/>
    </xf>
    <xf numFmtId="43" fontId="2" fillId="0" borderId="17" xfId="1" applyFont="1" applyFill="1" applyBorder="1" applyAlignment="1">
      <alignment horizontal="left" vertical="center"/>
    </xf>
    <xf numFmtId="43" fontId="8" fillId="0" borderId="17" xfId="1" applyFont="1" applyFill="1" applyBorder="1" applyAlignment="1">
      <alignment horizontal="right" vertical="center"/>
    </xf>
    <xf numFmtId="43" fontId="5" fillId="0" borderId="17" xfId="1" applyFont="1" applyFill="1" applyBorder="1" applyAlignment="1">
      <alignment horizontal="left" vertical="center"/>
    </xf>
    <xf numFmtId="43" fontId="10" fillId="0" borderId="17" xfId="1" applyFont="1" applyFill="1" applyBorder="1" applyAlignment="1">
      <alignment horizontal="right" vertical="center"/>
    </xf>
    <xf numFmtId="43" fontId="10" fillId="0" borderId="17" xfId="1" applyFont="1" applyFill="1" applyBorder="1" applyAlignment="1">
      <alignment horizontal="left" vertical="center"/>
    </xf>
    <xf numFmtId="43" fontId="10" fillId="0" borderId="17" xfId="1" quotePrefix="1" applyFont="1" applyFill="1" applyBorder="1" applyAlignment="1">
      <alignment horizontal="right" vertical="center"/>
    </xf>
    <xf numFmtId="43" fontId="2" fillId="0" borderId="19" xfId="1" applyFont="1" applyFill="1" applyBorder="1" applyAlignment="1">
      <alignment horizontal="left" vertical="center"/>
    </xf>
    <xf numFmtId="43" fontId="2" fillId="0" borderId="20" xfId="1" applyFont="1" applyFill="1" applyBorder="1" applyAlignment="1">
      <alignment horizontal="right" vertical="center"/>
    </xf>
    <xf numFmtId="43" fontId="12" fillId="0" borderId="17" xfId="1" applyFont="1" applyFill="1" applyBorder="1" applyAlignment="1">
      <alignment horizontal="right" vertical="center" wrapText="1"/>
    </xf>
    <xf numFmtId="43" fontId="12" fillId="0" borderId="17" xfId="1" applyFont="1" applyBorder="1" applyAlignment="1">
      <alignment vertical="center"/>
    </xf>
    <xf numFmtId="43" fontId="5" fillId="0" borderId="17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13" fillId="0" borderId="11" xfId="1" applyFont="1" applyFill="1" applyBorder="1" applyAlignment="1">
      <alignment horizontal="right" vertical="center"/>
    </xf>
    <xf numFmtId="43" fontId="2" fillId="0" borderId="53" xfId="1" applyFont="1" applyFill="1" applyBorder="1" applyAlignment="1">
      <alignment horizontal="left" vertical="center"/>
    </xf>
    <xf numFmtId="0" fontId="2" fillId="0" borderId="17" xfId="2" applyNumberFormat="1" applyFont="1" applyFill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2" fillId="0" borderId="17" xfId="2" applyNumberFormat="1" applyFont="1" applyFill="1" applyBorder="1" applyAlignment="1">
      <alignment vertical="center" wrapText="1"/>
    </xf>
    <xf numFmtId="43" fontId="6" fillId="0" borderId="11" xfId="1" applyFont="1" applyFill="1" applyBorder="1" applyAlignment="1">
      <alignment horizontal="left" vertical="center"/>
    </xf>
    <xf numFmtId="43" fontId="12" fillId="0" borderId="41" xfId="1" applyFont="1" applyFill="1" applyBorder="1" applyAlignment="1">
      <alignment horizontal="right" vertical="center"/>
    </xf>
    <xf numFmtId="43" fontId="2" fillId="0" borderId="41" xfId="1" applyFont="1" applyFill="1" applyBorder="1" applyAlignment="1">
      <alignment horizontal="right" vertical="center"/>
    </xf>
    <xf numFmtId="43" fontId="2" fillId="0" borderId="43" xfId="1" applyFont="1" applyFill="1" applyBorder="1" applyAlignment="1">
      <alignment horizontal="left" vertical="center"/>
    </xf>
    <xf numFmtId="43" fontId="2" fillId="0" borderId="43" xfId="1" applyFont="1" applyFill="1" applyBorder="1" applyAlignment="1">
      <alignment horizontal="right" vertical="center"/>
    </xf>
    <xf numFmtId="43" fontId="6" fillId="0" borderId="37" xfId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11" xfId="2" quotePrefix="1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2" fillId="0" borderId="14" xfId="2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17" xfId="2" applyNumberFormat="1" applyFont="1" applyFill="1" applyBorder="1" applyAlignment="1">
      <alignment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/>
    </xf>
    <xf numFmtId="0" fontId="2" fillId="0" borderId="17" xfId="2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46" xfId="2" applyNumberFormat="1" applyFont="1" applyFill="1" applyBorder="1" applyAlignment="1">
      <alignment vertical="center" wrapText="1"/>
    </xf>
    <xf numFmtId="0" fontId="2" fillId="0" borderId="54" xfId="2" applyNumberFormat="1" applyFont="1" applyFill="1" applyBorder="1" applyAlignment="1">
      <alignment vertical="center" wrapText="1"/>
    </xf>
    <xf numFmtId="0" fontId="2" fillId="0" borderId="55" xfId="2" applyNumberFormat="1" applyFont="1" applyFill="1" applyBorder="1" applyAlignment="1">
      <alignment vertical="center" wrapText="1"/>
    </xf>
    <xf numFmtId="0" fontId="6" fillId="0" borderId="50" xfId="2" quotePrefix="1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/>
    </xf>
    <xf numFmtId="0" fontId="6" fillId="0" borderId="26" xfId="4" applyNumberFormat="1" applyFont="1" applyFill="1" applyBorder="1" applyAlignment="1">
      <alignment horizontal="center" vertical="center"/>
    </xf>
    <xf numFmtId="0" fontId="6" fillId="0" borderId="35" xfId="4" applyNumberFormat="1" applyFont="1" applyFill="1" applyBorder="1" applyAlignment="1">
      <alignment horizontal="center" vertical="center"/>
    </xf>
    <xf numFmtId="0" fontId="6" fillId="0" borderId="36" xfId="4" applyNumberFormat="1" applyFont="1" applyFill="1" applyBorder="1" applyAlignment="1">
      <alignment horizontal="center" vertical="center" wrapText="1"/>
    </xf>
    <xf numFmtId="0" fontId="6" fillId="0" borderId="37" xfId="4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center" vertical="center"/>
    </xf>
    <xf numFmtId="0" fontId="17" fillId="0" borderId="0" xfId="4" applyNumberFormat="1" applyFont="1" applyFill="1" applyBorder="1" applyAlignment="1">
      <alignment horizontal="center" vertical="center" wrapText="1"/>
    </xf>
    <xf numFmtId="0" fontId="17" fillId="0" borderId="0" xfId="4" applyNumberFormat="1" applyFont="1" applyFill="1" applyAlignment="1">
      <alignment horizontal="center" vertical="center" wrapText="1"/>
    </xf>
    <xf numFmtId="0" fontId="17" fillId="0" borderId="0" xfId="4" applyNumberFormat="1" applyFont="1" applyFill="1" applyBorder="1" applyAlignment="1">
      <alignment horizontal="center"/>
    </xf>
    <xf numFmtId="0" fontId="6" fillId="0" borderId="2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32" xfId="4" applyNumberFormat="1" applyFont="1" applyFill="1" applyBorder="1" applyAlignment="1">
      <alignment horizontal="center" vertical="center" wrapText="1"/>
    </xf>
    <xf numFmtId="0" fontId="6" fillId="0" borderId="22" xfId="4" applyNumberFormat="1" applyFont="1" applyFill="1" applyBorder="1" applyAlignment="1">
      <alignment horizontal="center" vertical="center" wrapText="1"/>
    </xf>
    <xf numFmtId="0" fontId="6" fillId="0" borderId="2" xfId="4" applyNumberFormat="1" applyFont="1" applyFill="1" applyBorder="1" applyAlignment="1">
      <alignment horizontal="center" vertical="center" wrapText="1"/>
    </xf>
    <xf numFmtId="0" fontId="6" fillId="0" borderId="30" xfId="4" applyNumberFormat="1" applyFont="1" applyFill="1" applyBorder="1" applyAlignment="1">
      <alignment horizontal="center" vertical="center" wrapText="1"/>
    </xf>
    <xf numFmtId="0" fontId="6" fillId="0" borderId="3" xfId="4" applyNumberFormat="1" applyFont="1" applyFill="1" applyBorder="1" applyAlignment="1">
      <alignment horizontal="center" vertical="center" wrapText="1"/>
    </xf>
    <xf numFmtId="0" fontId="6" fillId="0" borderId="23" xfId="4" applyNumberFormat="1" applyFont="1" applyFill="1" applyBorder="1" applyAlignment="1">
      <alignment horizontal="center" vertical="center" wrapText="1"/>
    </xf>
    <xf numFmtId="0" fontId="6" fillId="0" borderId="24" xfId="4" applyNumberFormat="1" applyFont="1" applyFill="1" applyBorder="1" applyAlignment="1">
      <alignment horizontal="center" vertical="center" wrapText="1"/>
    </xf>
    <xf numFmtId="0" fontId="6" fillId="0" borderId="25" xfId="4" applyNumberFormat="1" applyFont="1" applyFill="1" applyBorder="1" applyAlignment="1">
      <alignment horizontal="center" vertical="center" wrapText="1"/>
    </xf>
    <xf numFmtId="0" fontId="6" fillId="0" borderId="28" xfId="4" applyNumberFormat="1" applyFont="1" applyFill="1" applyBorder="1" applyAlignment="1">
      <alignment horizontal="center" vertical="center" wrapText="1"/>
    </xf>
    <xf numFmtId="0" fontId="6" fillId="0" borderId="29" xfId="4" applyNumberFormat="1" applyFont="1" applyFill="1" applyBorder="1" applyAlignment="1">
      <alignment horizontal="center" vertical="center" wrapText="1"/>
    </xf>
    <xf numFmtId="0" fontId="6" fillId="0" borderId="33" xfId="4" applyNumberFormat="1" applyFont="1" applyFill="1" applyBorder="1" applyAlignment="1">
      <alignment horizontal="center" vertical="center" wrapText="1"/>
    </xf>
    <xf numFmtId="0" fontId="6" fillId="0" borderId="34" xfId="4" applyNumberFormat="1" applyFont="1" applyFill="1" applyBorder="1" applyAlignment="1">
      <alignment horizontal="center" vertical="center" wrapText="1"/>
    </xf>
    <xf numFmtId="0" fontId="6" fillId="0" borderId="8" xfId="4" applyNumberFormat="1" applyFont="1" applyFill="1" applyBorder="1" applyAlignment="1">
      <alignment horizontal="center" vertical="center"/>
    </xf>
    <xf numFmtId="0" fontId="6" fillId="0" borderId="20" xfId="4" applyNumberFormat="1" applyFont="1" applyFill="1" applyBorder="1" applyAlignment="1">
      <alignment horizontal="center" vertical="center"/>
    </xf>
    <xf numFmtId="0" fontId="6" fillId="0" borderId="30" xfId="4" applyNumberFormat="1" applyFont="1" applyFill="1" applyBorder="1" applyAlignment="1">
      <alignment horizontal="center" vertical="center"/>
    </xf>
    <xf numFmtId="0" fontId="6" fillId="0" borderId="26" xfId="4" applyNumberFormat="1" applyFont="1" applyFill="1" applyBorder="1" applyAlignment="1">
      <alignment horizontal="center" vertical="center" wrapText="1"/>
    </xf>
    <xf numFmtId="0" fontId="6" fillId="0" borderId="8" xfId="4" applyNumberFormat="1" applyFont="1" applyFill="1" applyBorder="1" applyAlignment="1">
      <alignment horizontal="center" vertical="center" wrapText="1"/>
    </xf>
    <xf numFmtId="0" fontId="6" fillId="0" borderId="27" xfId="4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center" vertical="center" wrapText="1"/>
    </xf>
    <xf numFmtId="0" fontId="6" fillId="0" borderId="5" xfId="4" applyNumberFormat="1" applyFont="1" applyFill="1" applyBorder="1" applyAlignment="1">
      <alignment horizontal="center" vertical="center" wrapText="1"/>
    </xf>
    <xf numFmtId="0" fontId="6" fillId="0" borderId="31" xfId="4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_Sheet1" xfId="3"/>
    <cellStyle name="Normal" xfId="0" builtinId="0"/>
    <cellStyle name="Normal_REKAP" xfId="4"/>
    <cellStyle name="Normal_Sheet1" xfId="2"/>
  </cellStyles>
  <dxfs count="0"/>
  <tableStyles count="0" defaultTableStyle="TableStyleMedium9" defaultPivotStyle="PivotStyleLight16"/>
  <colors>
    <mruColors>
      <color rgb="FF00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14"/>
  <sheetViews>
    <sheetView zoomScale="80" zoomScaleNormal="80" workbookViewId="0">
      <selection activeCell="K4" sqref="K4"/>
    </sheetView>
  </sheetViews>
  <sheetFormatPr defaultRowHeight="15"/>
  <cols>
    <col min="1" max="1" width="4.140625" style="1" customWidth="1"/>
    <col min="2" max="2" width="26" style="1" customWidth="1"/>
    <col min="3" max="3" width="25" style="1" customWidth="1"/>
    <col min="4" max="6" width="9.140625" style="1"/>
    <col min="7" max="7" width="56.7109375" style="1" customWidth="1"/>
    <col min="8" max="8" width="20.7109375" style="4" customWidth="1"/>
    <col min="9" max="9" width="19.42578125" style="4" customWidth="1"/>
    <col min="10" max="10" width="18.5703125" style="5" customWidth="1"/>
    <col min="11" max="11" width="8.42578125" style="1" customWidth="1"/>
    <col min="12" max="12" width="32.7109375" style="1" customWidth="1"/>
    <col min="13" max="13" width="15.5703125" style="1" customWidth="1"/>
    <col min="14" max="16384" width="9.140625" style="2"/>
  </cols>
  <sheetData>
    <row r="1" spans="1:13" ht="23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23.25">
      <c r="A2" s="98" t="s">
        <v>269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3.25">
      <c r="A3" s="98" t="s">
        <v>129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18.75">
      <c r="A4" s="3" t="s">
        <v>1</v>
      </c>
    </row>
    <row r="5" spans="1:13" ht="15.75" thickBot="1"/>
    <row r="6" spans="1:13" ht="15.75" thickTop="1">
      <c r="A6" s="99" t="s">
        <v>2</v>
      </c>
      <c r="B6" s="102" t="s">
        <v>3</v>
      </c>
      <c r="C6" s="102" t="s">
        <v>4</v>
      </c>
      <c r="D6" s="102" t="s">
        <v>5</v>
      </c>
      <c r="E6" s="102"/>
      <c r="F6" s="102"/>
      <c r="G6" s="102"/>
      <c r="H6" s="102"/>
      <c r="I6" s="102"/>
      <c r="J6" s="102"/>
      <c r="K6" s="102"/>
      <c r="L6" s="102"/>
      <c r="M6" s="110" t="s">
        <v>6</v>
      </c>
    </row>
    <row r="7" spans="1:13">
      <c r="A7" s="100"/>
      <c r="B7" s="103"/>
      <c r="C7" s="103"/>
      <c r="D7" s="103" t="s">
        <v>7</v>
      </c>
      <c r="E7" s="103"/>
      <c r="F7" s="103"/>
      <c r="G7" s="103"/>
      <c r="H7" s="113" t="s">
        <v>8</v>
      </c>
      <c r="I7" s="113" t="s">
        <v>9</v>
      </c>
      <c r="J7" s="103" t="s">
        <v>10</v>
      </c>
      <c r="K7" s="103"/>
      <c r="L7" s="103" t="s">
        <v>11</v>
      </c>
      <c r="M7" s="111"/>
    </row>
    <row r="8" spans="1:13">
      <c r="A8" s="100"/>
      <c r="B8" s="103"/>
      <c r="C8" s="103"/>
      <c r="D8" s="103"/>
      <c r="E8" s="103"/>
      <c r="F8" s="103"/>
      <c r="G8" s="103"/>
      <c r="H8" s="113"/>
      <c r="I8" s="113"/>
      <c r="J8" s="103"/>
      <c r="K8" s="103"/>
      <c r="L8" s="103"/>
      <c r="M8" s="111"/>
    </row>
    <row r="9" spans="1:13">
      <c r="A9" s="100"/>
      <c r="B9" s="103"/>
      <c r="C9" s="103"/>
      <c r="D9" s="103"/>
      <c r="E9" s="103"/>
      <c r="F9" s="103"/>
      <c r="G9" s="103"/>
      <c r="H9" s="113"/>
      <c r="I9" s="113"/>
      <c r="J9" s="103" t="s">
        <v>12</v>
      </c>
      <c r="K9" s="103"/>
      <c r="L9" s="103"/>
      <c r="M9" s="111"/>
    </row>
    <row r="10" spans="1:13" ht="15.75" thickBot="1">
      <c r="A10" s="101"/>
      <c r="B10" s="104"/>
      <c r="C10" s="104"/>
      <c r="D10" s="104"/>
      <c r="E10" s="104"/>
      <c r="F10" s="104"/>
      <c r="G10" s="104"/>
      <c r="H10" s="6" t="s">
        <v>13</v>
      </c>
      <c r="I10" s="6" t="s">
        <v>13</v>
      </c>
      <c r="J10" s="7" t="s">
        <v>13</v>
      </c>
      <c r="K10" s="8" t="s">
        <v>14</v>
      </c>
      <c r="L10" s="104"/>
      <c r="M10" s="112"/>
    </row>
    <row r="11" spans="1:13" ht="16.5" thickTop="1" thickBot="1">
      <c r="A11" s="28" t="s">
        <v>19</v>
      </c>
      <c r="B11" s="11" t="s">
        <v>21</v>
      </c>
      <c r="C11" s="11" t="s">
        <v>22</v>
      </c>
      <c r="D11" s="105" t="s">
        <v>23</v>
      </c>
      <c r="E11" s="106"/>
      <c r="F11" s="106"/>
      <c r="G11" s="106"/>
      <c r="H11" s="9" t="s">
        <v>15</v>
      </c>
      <c r="I11" s="9" t="s">
        <v>16</v>
      </c>
      <c r="J11" s="10" t="s">
        <v>17</v>
      </c>
      <c r="K11" s="11" t="s">
        <v>18</v>
      </c>
      <c r="L11" s="11" t="s">
        <v>27</v>
      </c>
      <c r="M11" s="31" t="s">
        <v>28</v>
      </c>
    </row>
    <row r="12" spans="1:13" ht="35.1" customHeight="1" thickTop="1">
      <c r="A12" s="13" t="s">
        <v>19</v>
      </c>
      <c r="B12" s="14" t="s">
        <v>20</v>
      </c>
      <c r="C12" s="14" t="s">
        <v>131</v>
      </c>
      <c r="D12" s="107" t="s">
        <v>138</v>
      </c>
      <c r="E12" s="108"/>
      <c r="F12" s="108"/>
      <c r="G12" s="108"/>
      <c r="H12" s="72">
        <v>519500000</v>
      </c>
      <c r="I12" s="73">
        <v>517000000</v>
      </c>
      <c r="J12" s="73">
        <f>MIN(H12-I12)</f>
        <v>2500000</v>
      </c>
      <c r="K12" s="15" t="s">
        <v>307</v>
      </c>
      <c r="L12" s="16" t="s">
        <v>132</v>
      </c>
      <c r="M12" s="17" t="s">
        <v>130</v>
      </c>
    </row>
    <row r="13" spans="1:13" ht="32.1" customHeight="1">
      <c r="A13" s="18" t="s">
        <v>21</v>
      </c>
      <c r="B13" s="70" t="s">
        <v>20</v>
      </c>
      <c r="C13" s="70" t="s">
        <v>131</v>
      </c>
      <c r="D13" s="109" t="s">
        <v>137</v>
      </c>
      <c r="E13" s="109"/>
      <c r="F13" s="109"/>
      <c r="G13" s="109"/>
      <c r="H13" s="74">
        <v>100000000</v>
      </c>
      <c r="I13" s="75">
        <v>95865000</v>
      </c>
      <c r="J13" s="88">
        <f>MIN(H13-I13)</f>
        <v>4135000</v>
      </c>
      <c r="K13" s="19" t="s">
        <v>308</v>
      </c>
      <c r="L13" s="20" t="s">
        <v>133</v>
      </c>
      <c r="M13" s="21" t="s">
        <v>130</v>
      </c>
    </row>
    <row r="14" spans="1:13" ht="47.25" customHeight="1">
      <c r="A14" s="18" t="s">
        <v>22</v>
      </c>
      <c r="B14" s="70" t="s">
        <v>20</v>
      </c>
      <c r="C14" s="70" t="s">
        <v>131</v>
      </c>
      <c r="D14" s="109" t="s">
        <v>134</v>
      </c>
      <c r="E14" s="109"/>
      <c r="F14" s="109"/>
      <c r="G14" s="109"/>
      <c r="H14" s="74">
        <v>345000000</v>
      </c>
      <c r="I14" s="75">
        <v>318300000</v>
      </c>
      <c r="J14" s="75">
        <f t="shared" ref="J14:J77" si="0">MIN(H14-I14)</f>
        <v>26700000</v>
      </c>
      <c r="K14" s="19" t="s">
        <v>309</v>
      </c>
      <c r="L14" s="20" t="s">
        <v>135</v>
      </c>
      <c r="M14" s="21" t="s">
        <v>130</v>
      </c>
    </row>
    <row r="15" spans="1:13" ht="32.1" customHeight="1">
      <c r="A15" s="18" t="s">
        <v>23</v>
      </c>
      <c r="B15" s="70" t="s">
        <v>20</v>
      </c>
      <c r="C15" s="70" t="s">
        <v>131</v>
      </c>
      <c r="D15" s="109" t="s">
        <v>136</v>
      </c>
      <c r="E15" s="109"/>
      <c r="F15" s="109"/>
      <c r="G15" s="109"/>
      <c r="H15" s="74">
        <v>95200000</v>
      </c>
      <c r="I15" s="75">
        <v>90310000</v>
      </c>
      <c r="J15" s="88">
        <f t="shared" si="0"/>
        <v>4890000</v>
      </c>
      <c r="K15" s="19" t="s">
        <v>310</v>
      </c>
      <c r="L15" s="22" t="s">
        <v>139</v>
      </c>
      <c r="M15" s="21" t="s">
        <v>130</v>
      </c>
    </row>
    <row r="16" spans="1:13" ht="47.25" customHeight="1">
      <c r="A16" s="18" t="s">
        <v>15</v>
      </c>
      <c r="B16" s="70" t="s">
        <v>20</v>
      </c>
      <c r="C16" s="70" t="s">
        <v>131</v>
      </c>
      <c r="D16" s="109" t="s">
        <v>140</v>
      </c>
      <c r="E16" s="109"/>
      <c r="F16" s="109"/>
      <c r="G16" s="109"/>
      <c r="H16" s="74">
        <v>201913000</v>
      </c>
      <c r="I16" s="75">
        <v>200970000</v>
      </c>
      <c r="J16" s="75">
        <f t="shared" si="0"/>
        <v>943000</v>
      </c>
      <c r="K16" s="19" t="s">
        <v>311</v>
      </c>
      <c r="L16" s="20" t="s">
        <v>141</v>
      </c>
      <c r="M16" s="21" t="s">
        <v>130</v>
      </c>
    </row>
    <row r="17" spans="1:13" ht="32.1" customHeight="1">
      <c r="A17" s="18" t="s">
        <v>24</v>
      </c>
      <c r="B17" s="70" t="s">
        <v>20</v>
      </c>
      <c r="C17" s="91" t="s">
        <v>204</v>
      </c>
      <c r="D17" s="109" t="s">
        <v>142</v>
      </c>
      <c r="E17" s="109"/>
      <c r="F17" s="109"/>
      <c r="G17" s="109"/>
      <c r="H17" s="74">
        <v>298519000</v>
      </c>
      <c r="I17" s="75">
        <v>224345000</v>
      </c>
      <c r="J17" s="75">
        <f t="shared" si="0"/>
        <v>74174000</v>
      </c>
      <c r="K17" s="19" t="s">
        <v>312</v>
      </c>
      <c r="L17" s="20" t="s">
        <v>143</v>
      </c>
      <c r="M17" s="21" t="s">
        <v>130</v>
      </c>
    </row>
    <row r="18" spans="1:13" ht="32.1" customHeight="1">
      <c r="A18" s="18" t="s">
        <v>16</v>
      </c>
      <c r="B18" s="70" t="s">
        <v>20</v>
      </c>
      <c r="C18" s="70" t="s">
        <v>131</v>
      </c>
      <c r="D18" s="109" t="s">
        <v>144</v>
      </c>
      <c r="E18" s="109"/>
      <c r="F18" s="109"/>
      <c r="G18" s="109"/>
      <c r="H18" s="74">
        <v>588820000</v>
      </c>
      <c r="I18" s="75">
        <v>536900000</v>
      </c>
      <c r="J18" s="88">
        <f t="shared" si="0"/>
        <v>51920000</v>
      </c>
      <c r="K18" s="19" t="s">
        <v>313</v>
      </c>
      <c r="L18" s="20" t="s">
        <v>145</v>
      </c>
      <c r="M18" s="21" t="s">
        <v>130</v>
      </c>
    </row>
    <row r="19" spans="1:13" ht="32.1" customHeight="1">
      <c r="A19" s="18" t="s">
        <v>17</v>
      </c>
      <c r="B19" s="70" t="s">
        <v>20</v>
      </c>
      <c r="C19" s="91" t="s">
        <v>214</v>
      </c>
      <c r="D19" s="109" t="s">
        <v>146</v>
      </c>
      <c r="E19" s="109"/>
      <c r="F19" s="109"/>
      <c r="G19" s="109"/>
      <c r="H19" s="76">
        <v>4268846065</v>
      </c>
      <c r="I19" s="77">
        <v>4258870000</v>
      </c>
      <c r="J19" s="75">
        <f t="shared" si="0"/>
        <v>9976065</v>
      </c>
      <c r="K19" s="23" t="s">
        <v>314</v>
      </c>
      <c r="L19" s="24" t="s">
        <v>147</v>
      </c>
      <c r="M19" s="21" t="s">
        <v>130</v>
      </c>
    </row>
    <row r="20" spans="1:13" ht="32.1" customHeight="1">
      <c r="A20" s="18" t="s">
        <v>18</v>
      </c>
      <c r="B20" s="70" t="s">
        <v>20</v>
      </c>
      <c r="C20" s="70" t="s">
        <v>131</v>
      </c>
      <c r="D20" s="116" t="s">
        <v>148</v>
      </c>
      <c r="E20" s="117"/>
      <c r="F20" s="117"/>
      <c r="G20" s="118"/>
      <c r="H20" s="74">
        <v>400000000</v>
      </c>
      <c r="I20" s="75">
        <v>394370000</v>
      </c>
      <c r="J20" s="75">
        <f t="shared" si="0"/>
        <v>5630000</v>
      </c>
      <c r="K20" s="23" t="s">
        <v>315</v>
      </c>
      <c r="L20" s="25" t="s">
        <v>149</v>
      </c>
      <c r="M20" s="21" t="s">
        <v>130</v>
      </c>
    </row>
    <row r="21" spans="1:13" ht="32.1" customHeight="1">
      <c r="A21" s="18" t="s">
        <v>25</v>
      </c>
      <c r="B21" s="70" t="s">
        <v>20</v>
      </c>
      <c r="C21" s="70" t="s">
        <v>131</v>
      </c>
      <c r="D21" s="109" t="s">
        <v>150</v>
      </c>
      <c r="E21" s="109"/>
      <c r="F21" s="109"/>
      <c r="G21" s="109"/>
      <c r="H21" s="74">
        <v>188000000</v>
      </c>
      <c r="I21" s="75">
        <v>158700000</v>
      </c>
      <c r="J21" s="88">
        <f t="shared" si="0"/>
        <v>29300000</v>
      </c>
      <c r="K21" s="19" t="s">
        <v>316</v>
      </c>
      <c r="L21" s="20" t="s">
        <v>151</v>
      </c>
      <c r="M21" s="21" t="s">
        <v>130</v>
      </c>
    </row>
    <row r="22" spans="1:13" ht="32.1" customHeight="1">
      <c r="A22" s="18" t="s">
        <v>26</v>
      </c>
      <c r="B22" s="70" t="s">
        <v>20</v>
      </c>
      <c r="C22" s="70" t="s">
        <v>131</v>
      </c>
      <c r="D22" s="109" t="s">
        <v>152</v>
      </c>
      <c r="E22" s="109"/>
      <c r="F22" s="109"/>
      <c r="G22" s="109"/>
      <c r="H22" s="74">
        <v>63787500</v>
      </c>
      <c r="I22" s="75">
        <v>63000000</v>
      </c>
      <c r="J22" s="75">
        <f t="shared" si="0"/>
        <v>787500</v>
      </c>
      <c r="K22" s="19" t="s">
        <v>317</v>
      </c>
      <c r="L22" s="20" t="s">
        <v>153</v>
      </c>
      <c r="M22" s="21" t="s">
        <v>130</v>
      </c>
    </row>
    <row r="23" spans="1:13" ht="32.1" customHeight="1">
      <c r="A23" s="18" t="s">
        <v>27</v>
      </c>
      <c r="B23" s="70" t="s">
        <v>20</v>
      </c>
      <c r="C23" s="91" t="s">
        <v>193</v>
      </c>
      <c r="D23" s="109" t="s">
        <v>154</v>
      </c>
      <c r="E23" s="109"/>
      <c r="F23" s="109"/>
      <c r="G23" s="109"/>
      <c r="H23" s="74">
        <v>2425812000</v>
      </c>
      <c r="I23" s="75">
        <v>2399990000</v>
      </c>
      <c r="J23" s="75">
        <f t="shared" si="0"/>
        <v>25822000</v>
      </c>
      <c r="K23" s="19" t="s">
        <v>318</v>
      </c>
      <c r="L23" s="20" t="s">
        <v>155</v>
      </c>
      <c r="M23" s="21" t="s">
        <v>130</v>
      </c>
    </row>
    <row r="24" spans="1:13" ht="32.1" customHeight="1">
      <c r="A24" s="18" t="s">
        <v>28</v>
      </c>
      <c r="B24" s="70" t="s">
        <v>20</v>
      </c>
      <c r="C24" s="70" t="s">
        <v>131</v>
      </c>
      <c r="D24" s="114" t="s">
        <v>156</v>
      </c>
      <c r="E24" s="115"/>
      <c r="F24" s="115"/>
      <c r="G24" s="115"/>
      <c r="H24" s="74">
        <v>78252000</v>
      </c>
      <c r="I24" s="75">
        <v>76120000</v>
      </c>
      <c r="J24" s="88">
        <f t="shared" si="0"/>
        <v>2132000</v>
      </c>
      <c r="K24" s="19" t="s">
        <v>319</v>
      </c>
      <c r="L24" s="20" t="s">
        <v>153</v>
      </c>
      <c r="M24" s="21" t="s">
        <v>130</v>
      </c>
    </row>
    <row r="25" spans="1:13" ht="32.1" customHeight="1">
      <c r="A25" s="18" t="s">
        <v>29</v>
      </c>
      <c r="B25" s="70" t="s">
        <v>20</v>
      </c>
      <c r="C25" s="70" t="s">
        <v>131</v>
      </c>
      <c r="D25" s="109" t="s">
        <v>157</v>
      </c>
      <c r="E25" s="109"/>
      <c r="F25" s="109"/>
      <c r="G25" s="109"/>
      <c r="H25" s="78">
        <v>223755000</v>
      </c>
      <c r="I25" s="79">
        <v>220110000</v>
      </c>
      <c r="J25" s="75">
        <f t="shared" si="0"/>
        <v>3645000</v>
      </c>
      <c r="K25" s="26" t="s">
        <v>320</v>
      </c>
      <c r="L25" s="27" t="s">
        <v>158</v>
      </c>
      <c r="M25" s="21" t="s">
        <v>130</v>
      </c>
    </row>
    <row r="26" spans="1:13" ht="32.1" customHeight="1">
      <c r="A26" s="18" t="s">
        <v>30</v>
      </c>
      <c r="B26" s="70" t="s">
        <v>20</v>
      </c>
      <c r="C26" s="70" t="s">
        <v>131</v>
      </c>
      <c r="D26" s="109" t="s">
        <v>159</v>
      </c>
      <c r="E26" s="109"/>
      <c r="F26" s="109"/>
      <c r="G26" s="109"/>
      <c r="H26" s="74">
        <v>168000000</v>
      </c>
      <c r="I26" s="75">
        <v>159200000</v>
      </c>
      <c r="J26" s="75">
        <f t="shared" si="0"/>
        <v>8800000</v>
      </c>
      <c r="K26" s="19" t="s">
        <v>321</v>
      </c>
      <c r="L26" s="20" t="s">
        <v>135</v>
      </c>
      <c r="M26" s="21" t="s">
        <v>130</v>
      </c>
    </row>
    <row r="27" spans="1:13" ht="32.1" customHeight="1">
      <c r="A27" s="18" t="s">
        <v>31</v>
      </c>
      <c r="B27" s="70" t="s">
        <v>20</v>
      </c>
      <c r="C27" s="70" t="s">
        <v>131</v>
      </c>
      <c r="D27" s="109" t="s">
        <v>160</v>
      </c>
      <c r="E27" s="109"/>
      <c r="F27" s="109"/>
      <c r="G27" s="109"/>
      <c r="H27" s="74">
        <v>351968000</v>
      </c>
      <c r="I27" s="75">
        <v>342600000</v>
      </c>
      <c r="J27" s="88">
        <f t="shared" si="0"/>
        <v>9368000</v>
      </c>
      <c r="K27" s="19" t="s">
        <v>322</v>
      </c>
      <c r="L27" s="20" t="s">
        <v>161</v>
      </c>
      <c r="M27" s="21" t="s">
        <v>130</v>
      </c>
    </row>
    <row r="28" spans="1:13" ht="32.1" customHeight="1">
      <c r="A28" s="18" t="s">
        <v>32</v>
      </c>
      <c r="B28" s="70" t="s">
        <v>20</v>
      </c>
      <c r="C28" s="91" t="s">
        <v>193</v>
      </c>
      <c r="D28" s="109" t="s">
        <v>162</v>
      </c>
      <c r="E28" s="109"/>
      <c r="F28" s="109"/>
      <c r="G28" s="109"/>
      <c r="H28" s="74">
        <v>758161000</v>
      </c>
      <c r="I28" s="75">
        <v>729437000</v>
      </c>
      <c r="J28" s="75">
        <f t="shared" si="0"/>
        <v>28724000</v>
      </c>
      <c r="K28" s="19" t="s">
        <v>323</v>
      </c>
      <c r="L28" s="20" t="s">
        <v>163</v>
      </c>
      <c r="M28" s="21" t="s">
        <v>130</v>
      </c>
    </row>
    <row r="29" spans="1:13" ht="32.1" customHeight="1">
      <c r="A29" s="18" t="s">
        <v>33</v>
      </c>
      <c r="B29" s="70" t="s">
        <v>20</v>
      </c>
      <c r="C29" s="70" t="s">
        <v>131</v>
      </c>
      <c r="D29" s="109" t="s">
        <v>164</v>
      </c>
      <c r="E29" s="109"/>
      <c r="F29" s="109"/>
      <c r="G29" s="109"/>
      <c r="H29" s="74">
        <v>66131000</v>
      </c>
      <c r="I29" s="75">
        <v>61900000</v>
      </c>
      <c r="J29" s="75">
        <f t="shared" si="0"/>
        <v>4231000</v>
      </c>
      <c r="K29" s="19" t="s">
        <v>324</v>
      </c>
      <c r="L29" s="20" t="s">
        <v>161</v>
      </c>
      <c r="M29" s="21" t="s">
        <v>130</v>
      </c>
    </row>
    <row r="30" spans="1:13" ht="32.1" customHeight="1">
      <c r="A30" s="18" t="s">
        <v>34</v>
      </c>
      <c r="B30" s="70" t="s">
        <v>20</v>
      </c>
      <c r="C30" s="70" t="s">
        <v>131</v>
      </c>
      <c r="D30" s="109" t="s">
        <v>165</v>
      </c>
      <c r="E30" s="109"/>
      <c r="F30" s="109"/>
      <c r="G30" s="109"/>
      <c r="H30" s="74">
        <v>112134000</v>
      </c>
      <c r="I30" s="74">
        <v>100936000</v>
      </c>
      <c r="J30" s="88">
        <f t="shared" si="0"/>
        <v>11198000</v>
      </c>
      <c r="K30" s="19" t="s">
        <v>325</v>
      </c>
      <c r="L30" s="22" t="s">
        <v>166</v>
      </c>
      <c r="M30" s="21" t="s">
        <v>130</v>
      </c>
    </row>
    <row r="31" spans="1:13" ht="32.1" customHeight="1">
      <c r="A31" s="18" t="s">
        <v>35</v>
      </c>
      <c r="B31" s="70" t="s">
        <v>20</v>
      </c>
      <c r="C31" s="70" t="s">
        <v>131</v>
      </c>
      <c r="D31" s="109" t="s">
        <v>167</v>
      </c>
      <c r="E31" s="109"/>
      <c r="F31" s="109"/>
      <c r="G31" s="109"/>
      <c r="H31" s="74">
        <v>101887000</v>
      </c>
      <c r="I31" s="75">
        <v>92537000</v>
      </c>
      <c r="J31" s="75">
        <f t="shared" si="0"/>
        <v>9350000</v>
      </c>
      <c r="K31" s="19" t="s">
        <v>326</v>
      </c>
      <c r="L31" s="20" t="s">
        <v>168</v>
      </c>
      <c r="M31" s="21" t="s">
        <v>130</v>
      </c>
    </row>
    <row r="32" spans="1:13" ht="32.1" customHeight="1">
      <c r="A32" s="18" t="s">
        <v>36</v>
      </c>
      <c r="B32" s="70" t="s">
        <v>20</v>
      </c>
      <c r="C32" s="70" t="s">
        <v>131</v>
      </c>
      <c r="D32" s="109" t="s">
        <v>169</v>
      </c>
      <c r="E32" s="109"/>
      <c r="F32" s="109"/>
      <c r="G32" s="109"/>
      <c r="H32" s="74">
        <v>100000000</v>
      </c>
      <c r="I32" s="75">
        <v>92730000</v>
      </c>
      <c r="J32" s="75">
        <f t="shared" si="0"/>
        <v>7270000</v>
      </c>
      <c r="K32" s="19" t="s">
        <v>327</v>
      </c>
      <c r="L32" s="20" t="s">
        <v>153</v>
      </c>
      <c r="M32" s="21" t="s">
        <v>130</v>
      </c>
    </row>
    <row r="33" spans="1:13" ht="30.75" customHeight="1">
      <c r="A33" s="18" t="s">
        <v>37</v>
      </c>
      <c r="B33" s="70" t="s">
        <v>20</v>
      </c>
      <c r="C33" s="91" t="s">
        <v>204</v>
      </c>
      <c r="D33" s="109" t="s">
        <v>170</v>
      </c>
      <c r="E33" s="109"/>
      <c r="F33" s="109"/>
      <c r="G33" s="109"/>
      <c r="H33" s="74">
        <v>299805000</v>
      </c>
      <c r="I33" s="75">
        <v>294000000</v>
      </c>
      <c r="J33" s="88">
        <f t="shared" si="0"/>
        <v>5805000</v>
      </c>
      <c r="K33" s="19" t="s">
        <v>328</v>
      </c>
      <c r="L33" s="22" t="s">
        <v>171</v>
      </c>
      <c r="M33" s="21" t="s">
        <v>130</v>
      </c>
    </row>
    <row r="34" spans="1:13" ht="32.1" customHeight="1">
      <c r="A34" s="18" t="s">
        <v>38</v>
      </c>
      <c r="B34" s="70" t="s">
        <v>20</v>
      </c>
      <c r="C34" s="91" t="s">
        <v>214</v>
      </c>
      <c r="D34" s="109" t="s">
        <v>174</v>
      </c>
      <c r="E34" s="109"/>
      <c r="F34" s="109"/>
      <c r="G34" s="109"/>
      <c r="H34" s="74">
        <v>1304400000</v>
      </c>
      <c r="I34" s="74">
        <v>1302696500</v>
      </c>
      <c r="J34" s="75">
        <f t="shared" si="0"/>
        <v>1703500</v>
      </c>
      <c r="K34" s="19" t="s">
        <v>329</v>
      </c>
      <c r="L34" s="20" t="s">
        <v>172</v>
      </c>
      <c r="M34" s="21" t="s">
        <v>130</v>
      </c>
    </row>
    <row r="35" spans="1:13" ht="32.1" customHeight="1">
      <c r="A35" s="18" t="s">
        <v>39</v>
      </c>
      <c r="B35" s="70" t="s">
        <v>20</v>
      </c>
      <c r="C35" s="91" t="s">
        <v>214</v>
      </c>
      <c r="D35" s="109" t="s">
        <v>173</v>
      </c>
      <c r="E35" s="109"/>
      <c r="F35" s="109"/>
      <c r="G35" s="109"/>
      <c r="H35" s="74">
        <v>3700000000</v>
      </c>
      <c r="I35" s="75">
        <v>3675000000</v>
      </c>
      <c r="J35" s="75">
        <f t="shared" si="0"/>
        <v>25000000</v>
      </c>
      <c r="K35" s="19" t="s">
        <v>330</v>
      </c>
      <c r="L35" s="22" t="s">
        <v>298</v>
      </c>
      <c r="M35" s="21" t="s">
        <v>130</v>
      </c>
    </row>
    <row r="36" spans="1:13" ht="32.1" customHeight="1">
      <c r="A36" s="18" t="s">
        <v>40</v>
      </c>
      <c r="B36" s="70" t="s">
        <v>20</v>
      </c>
      <c r="C36" s="70" t="s">
        <v>131</v>
      </c>
      <c r="D36" s="109" t="s">
        <v>175</v>
      </c>
      <c r="E36" s="109"/>
      <c r="F36" s="109"/>
      <c r="G36" s="109"/>
      <c r="H36" s="74">
        <v>216079000</v>
      </c>
      <c r="I36" s="75">
        <v>215396000</v>
      </c>
      <c r="J36" s="88">
        <f t="shared" si="0"/>
        <v>683000</v>
      </c>
      <c r="K36" s="19" t="s">
        <v>331</v>
      </c>
      <c r="L36" s="22" t="s">
        <v>177</v>
      </c>
      <c r="M36" s="21" t="s">
        <v>176</v>
      </c>
    </row>
    <row r="37" spans="1:13" ht="32.1" customHeight="1">
      <c r="A37" s="18" t="s">
        <v>41</v>
      </c>
      <c r="B37" s="70" t="s">
        <v>20</v>
      </c>
      <c r="C37" s="91" t="s">
        <v>193</v>
      </c>
      <c r="D37" s="109" t="s">
        <v>178</v>
      </c>
      <c r="E37" s="109"/>
      <c r="F37" s="109"/>
      <c r="G37" s="109"/>
      <c r="H37" s="74">
        <v>9597071000</v>
      </c>
      <c r="I37" s="75">
        <v>9511720000</v>
      </c>
      <c r="J37" s="75">
        <f t="shared" si="0"/>
        <v>85351000</v>
      </c>
      <c r="K37" s="19" t="s">
        <v>332</v>
      </c>
      <c r="L37" s="22" t="s">
        <v>179</v>
      </c>
      <c r="M37" s="21" t="s">
        <v>176</v>
      </c>
    </row>
    <row r="38" spans="1:13" ht="32.1" customHeight="1">
      <c r="A38" s="18" t="s">
        <v>42</v>
      </c>
      <c r="B38" s="70" t="s">
        <v>20</v>
      </c>
      <c r="C38" s="70" t="s">
        <v>131</v>
      </c>
      <c r="D38" s="114" t="s">
        <v>180</v>
      </c>
      <c r="E38" s="114"/>
      <c r="F38" s="114"/>
      <c r="G38" s="114"/>
      <c r="H38" s="74">
        <v>403247000</v>
      </c>
      <c r="I38" s="75">
        <v>388700000</v>
      </c>
      <c r="J38" s="75">
        <f t="shared" si="0"/>
        <v>14547000</v>
      </c>
      <c r="K38" s="19" t="s">
        <v>333</v>
      </c>
      <c r="L38" s="22" t="s">
        <v>161</v>
      </c>
      <c r="M38" s="21" t="s">
        <v>130</v>
      </c>
    </row>
    <row r="39" spans="1:13" ht="31.5" customHeight="1">
      <c r="A39" s="18" t="s">
        <v>43</v>
      </c>
      <c r="B39" s="70" t="s">
        <v>20</v>
      </c>
      <c r="C39" s="91" t="s">
        <v>193</v>
      </c>
      <c r="D39" s="109" t="s">
        <v>181</v>
      </c>
      <c r="E39" s="109"/>
      <c r="F39" s="109"/>
      <c r="G39" s="109"/>
      <c r="H39" s="74">
        <v>3323000000</v>
      </c>
      <c r="I39" s="75">
        <v>3261280000</v>
      </c>
      <c r="J39" s="88">
        <f t="shared" si="0"/>
        <v>61720000</v>
      </c>
      <c r="K39" s="19" t="s">
        <v>334</v>
      </c>
      <c r="L39" s="22" t="s">
        <v>182</v>
      </c>
      <c r="M39" s="21" t="s">
        <v>130</v>
      </c>
    </row>
    <row r="40" spans="1:13" ht="32.1" customHeight="1">
      <c r="A40" s="18" t="s">
        <v>44</v>
      </c>
      <c r="B40" s="70" t="s">
        <v>20</v>
      </c>
      <c r="C40" s="70" t="s">
        <v>131</v>
      </c>
      <c r="D40" s="109" t="s">
        <v>183</v>
      </c>
      <c r="E40" s="109"/>
      <c r="F40" s="109"/>
      <c r="G40" s="109"/>
      <c r="H40" s="74">
        <v>105725000</v>
      </c>
      <c r="I40" s="75">
        <v>103323000</v>
      </c>
      <c r="J40" s="75">
        <f t="shared" si="0"/>
        <v>2402000</v>
      </c>
      <c r="K40" s="19" t="s">
        <v>335</v>
      </c>
      <c r="L40" s="22" t="s">
        <v>151</v>
      </c>
      <c r="M40" s="21" t="s">
        <v>130</v>
      </c>
    </row>
    <row r="41" spans="1:13" ht="32.1" customHeight="1">
      <c r="A41" s="18" t="s">
        <v>45</v>
      </c>
      <c r="B41" s="70" t="s">
        <v>20</v>
      </c>
      <c r="C41" s="70" t="s">
        <v>193</v>
      </c>
      <c r="D41" s="109" t="s">
        <v>184</v>
      </c>
      <c r="E41" s="109"/>
      <c r="F41" s="109"/>
      <c r="G41" s="109"/>
      <c r="H41" s="74">
        <v>2730818000</v>
      </c>
      <c r="I41" s="75">
        <v>2715000000</v>
      </c>
      <c r="J41" s="75">
        <f t="shared" si="0"/>
        <v>15818000</v>
      </c>
      <c r="K41" s="19" t="s">
        <v>336</v>
      </c>
      <c r="L41" s="22" t="s">
        <v>185</v>
      </c>
      <c r="M41" s="21" t="s">
        <v>130</v>
      </c>
    </row>
    <row r="42" spans="1:13" ht="32.1" customHeight="1">
      <c r="A42" s="18" t="s">
        <v>46</v>
      </c>
      <c r="B42" s="70" t="s">
        <v>20</v>
      </c>
      <c r="C42" s="70" t="s">
        <v>193</v>
      </c>
      <c r="D42" s="109" t="s">
        <v>186</v>
      </c>
      <c r="E42" s="109"/>
      <c r="F42" s="109"/>
      <c r="G42" s="109"/>
      <c r="H42" s="74">
        <v>1930000000</v>
      </c>
      <c r="I42" s="75">
        <v>1919526000</v>
      </c>
      <c r="J42" s="88">
        <f t="shared" si="0"/>
        <v>10474000</v>
      </c>
      <c r="K42" s="19" t="s">
        <v>337</v>
      </c>
      <c r="L42" s="22" t="s">
        <v>187</v>
      </c>
      <c r="M42" s="21" t="s">
        <v>130</v>
      </c>
    </row>
    <row r="43" spans="1:13" ht="32.1" customHeight="1">
      <c r="A43" s="18" t="s">
        <v>47</v>
      </c>
      <c r="B43" s="70" t="s">
        <v>20</v>
      </c>
      <c r="C43" s="70" t="s">
        <v>131</v>
      </c>
      <c r="D43" s="109" t="s">
        <v>188</v>
      </c>
      <c r="E43" s="109"/>
      <c r="F43" s="109"/>
      <c r="G43" s="109"/>
      <c r="H43" s="74">
        <v>1000000000</v>
      </c>
      <c r="I43" s="75">
        <v>991430000</v>
      </c>
      <c r="J43" s="75">
        <f t="shared" si="0"/>
        <v>8570000</v>
      </c>
      <c r="K43" s="19" t="s">
        <v>338</v>
      </c>
      <c r="L43" s="22" t="s">
        <v>189</v>
      </c>
      <c r="M43" s="21" t="s">
        <v>130</v>
      </c>
    </row>
    <row r="44" spans="1:13" ht="32.1" customHeight="1">
      <c r="A44" s="18" t="s">
        <v>48</v>
      </c>
      <c r="B44" s="70" t="s">
        <v>20</v>
      </c>
      <c r="C44" s="70" t="s">
        <v>131</v>
      </c>
      <c r="D44" s="109" t="s">
        <v>190</v>
      </c>
      <c r="E44" s="109"/>
      <c r="F44" s="109"/>
      <c r="G44" s="109"/>
      <c r="H44" s="74">
        <v>86200000</v>
      </c>
      <c r="I44" s="75">
        <v>85206000</v>
      </c>
      <c r="J44" s="75">
        <f t="shared" si="0"/>
        <v>994000</v>
      </c>
      <c r="K44" s="19" t="s">
        <v>339</v>
      </c>
      <c r="L44" s="22" t="s">
        <v>191</v>
      </c>
      <c r="M44" s="21" t="s">
        <v>130</v>
      </c>
    </row>
    <row r="45" spans="1:13" ht="32.1" customHeight="1">
      <c r="A45" s="18" t="s">
        <v>49</v>
      </c>
      <c r="B45" s="70" t="s">
        <v>20</v>
      </c>
      <c r="C45" s="70" t="s">
        <v>131</v>
      </c>
      <c r="D45" s="109" t="s">
        <v>192</v>
      </c>
      <c r="E45" s="109"/>
      <c r="F45" s="109"/>
      <c r="G45" s="109"/>
      <c r="H45" s="74">
        <v>70000000</v>
      </c>
      <c r="I45" s="75">
        <v>69000000</v>
      </c>
      <c r="J45" s="88">
        <f t="shared" si="0"/>
        <v>1000000</v>
      </c>
      <c r="K45" s="19" t="s">
        <v>340</v>
      </c>
      <c r="L45" s="22" t="s">
        <v>191</v>
      </c>
      <c r="M45" s="21" t="s">
        <v>130</v>
      </c>
    </row>
    <row r="46" spans="1:13" ht="45" customHeight="1">
      <c r="A46" s="18" t="s">
        <v>50</v>
      </c>
      <c r="B46" s="70" t="s">
        <v>20</v>
      </c>
      <c r="C46" s="70" t="s">
        <v>204</v>
      </c>
      <c r="D46" s="109" t="s">
        <v>194</v>
      </c>
      <c r="E46" s="109"/>
      <c r="F46" s="109"/>
      <c r="G46" s="109"/>
      <c r="H46" s="74">
        <v>702527000</v>
      </c>
      <c r="I46" s="75">
        <v>702000000</v>
      </c>
      <c r="J46" s="75">
        <f t="shared" si="0"/>
        <v>527000</v>
      </c>
      <c r="K46" s="19" t="s">
        <v>341</v>
      </c>
      <c r="L46" s="22" t="s">
        <v>195</v>
      </c>
      <c r="M46" s="21" t="s">
        <v>130</v>
      </c>
    </row>
    <row r="47" spans="1:13" ht="35.1" customHeight="1">
      <c r="A47" s="18" t="s">
        <v>51</v>
      </c>
      <c r="B47" s="70" t="s">
        <v>20</v>
      </c>
      <c r="C47" s="70" t="s">
        <v>193</v>
      </c>
      <c r="D47" s="109" t="s">
        <v>196</v>
      </c>
      <c r="E47" s="109"/>
      <c r="F47" s="109"/>
      <c r="G47" s="109"/>
      <c r="H47" s="74">
        <v>1266275000</v>
      </c>
      <c r="I47" s="75">
        <v>1255000000</v>
      </c>
      <c r="J47" s="75">
        <f t="shared" si="0"/>
        <v>11275000</v>
      </c>
      <c r="K47" s="19" t="s">
        <v>332</v>
      </c>
      <c r="L47" s="22" t="s">
        <v>197</v>
      </c>
      <c r="M47" s="21" t="s">
        <v>130</v>
      </c>
    </row>
    <row r="48" spans="1:13" ht="35.1" customHeight="1">
      <c r="A48" s="18" t="s">
        <v>52</v>
      </c>
      <c r="B48" s="70" t="s">
        <v>20</v>
      </c>
      <c r="C48" s="70" t="s">
        <v>131</v>
      </c>
      <c r="D48" s="109" t="s">
        <v>198</v>
      </c>
      <c r="E48" s="109"/>
      <c r="F48" s="109"/>
      <c r="G48" s="109"/>
      <c r="H48" s="74">
        <v>70000000</v>
      </c>
      <c r="I48" s="75">
        <v>69000000</v>
      </c>
      <c r="J48" s="88">
        <f t="shared" si="0"/>
        <v>1000000</v>
      </c>
      <c r="K48" s="19" t="s">
        <v>340</v>
      </c>
      <c r="L48" s="22" t="s">
        <v>191</v>
      </c>
      <c r="M48" s="21" t="s">
        <v>130</v>
      </c>
    </row>
    <row r="49" spans="1:13" ht="35.1" customHeight="1">
      <c r="A49" s="18" t="s">
        <v>53</v>
      </c>
      <c r="B49" s="70" t="s">
        <v>20</v>
      </c>
      <c r="C49" s="70" t="s">
        <v>131</v>
      </c>
      <c r="D49" s="109" t="s">
        <v>199</v>
      </c>
      <c r="E49" s="109"/>
      <c r="F49" s="109"/>
      <c r="G49" s="109"/>
      <c r="H49" s="74">
        <v>300000000</v>
      </c>
      <c r="I49" s="75">
        <v>282500000</v>
      </c>
      <c r="J49" s="75">
        <f t="shared" si="0"/>
        <v>17500000</v>
      </c>
      <c r="K49" s="19" t="s">
        <v>342</v>
      </c>
      <c r="L49" s="22" t="s">
        <v>158</v>
      </c>
      <c r="M49" s="21" t="s">
        <v>130</v>
      </c>
    </row>
    <row r="50" spans="1:13" ht="35.1" customHeight="1">
      <c r="A50" s="18" t="s">
        <v>54</v>
      </c>
      <c r="B50" s="70" t="s">
        <v>20</v>
      </c>
      <c r="C50" s="91" t="s">
        <v>214</v>
      </c>
      <c r="D50" s="109" t="s">
        <v>200</v>
      </c>
      <c r="E50" s="109"/>
      <c r="F50" s="109"/>
      <c r="G50" s="109"/>
      <c r="H50" s="74">
        <v>920434000</v>
      </c>
      <c r="I50" s="75">
        <v>904294000</v>
      </c>
      <c r="J50" s="75">
        <f t="shared" si="0"/>
        <v>16140000</v>
      </c>
      <c r="K50" s="19" t="s">
        <v>343</v>
      </c>
      <c r="L50" s="22" t="s">
        <v>201</v>
      </c>
      <c r="M50" s="21" t="s">
        <v>130</v>
      </c>
    </row>
    <row r="51" spans="1:13" ht="35.1" customHeight="1">
      <c r="A51" s="18" t="s">
        <v>55</v>
      </c>
      <c r="B51" s="70" t="s">
        <v>20</v>
      </c>
      <c r="C51" s="70" t="s">
        <v>131</v>
      </c>
      <c r="D51" s="109" t="s">
        <v>202</v>
      </c>
      <c r="E51" s="109"/>
      <c r="F51" s="109"/>
      <c r="G51" s="109"/>
      <c r="H51" s="80">
        <v>223000000</v>
      </c>
      <c r="I51" s="79">
        <v>215490000</v>
      </c>
      <c r="J51" s="88">
        <f t="shared" si="0"/>
        <v>7510000</v>
      </c>
      <c r="K51" s="19" t="s">
        <v>344</v>
      </c>
      <c r="L51" s="22" t="s">
        <v>203</v>
      </c>
      <c r="M51" s="21" t="s">
        <v>130</v>
      </c>
    </row>
    <row r="52" spans="1:13" ht="50.1" customHeight="1">
      <c r="A52" s="18" t="s">
        <v>56</v>
      </c>
      <c r="B52" s="70" t="s">
        <v>20</v>
      </c>
      <c r="C52" s="70" t="s">
        <v>193</v>
      </c>
      <c r="D52" s="109" t="s">
        <v>205</v>
      </c>
      <c r="E52" s="109"/>
      <c r="F52" s="109"/>
      <c r="G52" s="109"/>
      <c r="H52" s="74">
        <v>1600000000</v>
      </c>
      <c r="I52" s="75">
        <v>1598448000</v>
      </c>
      <c r="J52" s="75">
        <f t="shared" si="0"/>
        <v>1552000</v>
      </c>
      <c r="K52" s="19" t="s">
        <v>345</v>
      </c>
      <c r="L52" s="22" t="s">
        <v>206</v>
      </c>
      <c r="M52" s="21" t="s">
        <v>130</v>
      </c>
    </row>
    <row r="53" spans="1:13" ht="35.1" customHeight="1">
      <c r="A53" s="18" t="s">
        <v>57</v>
      </c>
      <c r="B53" s="70" t="s">
        <v>20</v>
      </c>
      <c r="C53" s="70" t="s">
        <v>131</v>
      </c>
      <c r="D53" s="109" t="s">
        <v>207</v>
      </c>
      <c r="E53" s="109"/>
      <c r="F53" s="109"/>
      <c r="G53" s="109"/>
      <c r="H53" s="74">
        <v>402324000</v>
      </c>
      <c r="I53" s="75">
        <v>360410000</v>
      </c>
      <c r="J53" s="75">
        <f t="shared" si="0"/>
        <v>41914000</v>
      </c>
      <c r="K53" s="19" t="s">
        <v>346</v>
      </c>
      <c r="L53" s="22" t="s">
        <v>145</v>
      </c>
      <c r="M53" s="21" t="s">
        <v>130</v>
      </c>
    </row>
    <row r="54" spans="1:13" ht="35.1" customHeight="1">
      <c r="A54" s="18" t="s">
        <v>58</v>
      </c>
      <c r="B54" s="70" t="s">
        <v>20</v>
      </c>
      <c r="C54" s="70" t="s">
        <v>193</v>
      </c>
      <c r="D54" s="109" t="s">
        <v>208</v>
      </c>
      <c r="E54" s="109"/>
      <c r="F54" s="109"/>
      <c r="G54" s="109"/>
      <c r="H54" s="80">
        <v>1799830507</v>
      </c>
      <c r="I54" s="79">
        <v>1759514000</v>
      </c>
      <c r="J54" s="88">
        <f t="shared" si="0"/>
        <v>40316507</v>
      </c>
      <c r="K54" s="26" t="s">
        <v>347</v>
      </c>
      <c r="L54" s="24" t="s">
        <v>209</v>
      </c>
      <c r="M54" s="21" t="s">
        <v>130</v>
      </c>
    </row>
    <row r="55" spans="1:13" ht="35.1" customHeight="1">
      <c r="A55" s="18" t="s">
        <v>59</v>
      </c>
      <c r="B55" s="70" t="s">
        <v>20</v>
      </c>
      <c r="C55" s="70" t="s">
        <v>131</v>
      </c>
      <c r="D55" s="109" t="s">
        <v>210</v>
      </c>
      <c r="E55" s="109"/>
      <c r="F55" s="109"/>
      <c r="G55" s="109"/>
      <c r="H55" s="80">
        <v>198000000</v>
      </c>
      <c r="I55" s="79">
        <v>193325000</v>
      </c>
      <c r="J55" s="75">
        <f t="shared" si="0"/>
        <v>4675000</v>
      </c>
      <c r="K55" s="26" t="s">
        <v>348</v>
      </c>
      <c r="L55" s="22" t="s">
        <v>135</v>
      </c>
      <c r="M55" s="21" t="s">
        <v>130</v>
      </c>
    </row>
    <row r="56" spans="1:13" ht="35.1" customHeight="1">
      <c r="A56" s="18" t="s">
        <v>60</v>
      </c>
      <c r="B56" s="70" t="s">
        <v>20</v>
      </c>
      <c r="C56" s="70" t="s">
        <v>131</v>
      </c>
      <c r="D56" s="109" t="s">
        <v>211</v>
      </c>
      <c r="E56" s="109"/>
      <c r="F56" s="109"/>
      <c r="G56" s="109"/>
      <c r="H56" s="74">
        <v>75000000</v>
      </c>
      <c r="I56" s="75">
        <v>73150000</v>
      </c>
      <c r="J56" s="75">
        <f t="shared" si="0"/>
        <v>1850000</v>
      </c>
      <c r="K56" s="19" t="s">
        <v>349</v>
      </c>
      <c r="L56" s="22" t="s">
        <v>153</v>
      </c>
      <c r="M56" s="21" t="s">
        <v>130</v>
      </c>
    </row>
    <row r="57" spans="1:13" ht="35.1" customHeight="1">
      <c r="A57" s="18" t="s">
        <v>61</v>
      </c>
      <c r="B57" s="70" t="s">
        <v>20</v>
      </c>
      <c r="C57" s="70" t="s">
        <v>193</v>
      </c>
      <c r="D57" s="109" t="s">
        <v>212</v>
      </c>
      <c r="E57" s="109"/>
      <c r="F57" s="109"/>
      <c r="G57" s="109"/>
      <c r="H57" s="74">
        <v>2325000000</v>
      </c>
      <c r="I57" s="75">
        <v>2246297000</v>
      </c>
      <c r="J57" s="88">
        <f t="shared" si="0"/>
        <v>78703000</v>
      </c>
      <c r="K57" s="19" t="s">
        <v>350</v>
      </c>
      <c r="L57" s="22" t="s">
        <v>213</v>
      </c>
      <c r="M57" s="21" t="s">
        <v>130</v>
      </c>
    </row>
    <row r="58" spans="1:13" ht="35.1" customHeight="1">
      <c r="A58" s="18" t="s">
        <v>62</v>
      </c>
      <c r="B58" s="70" t="s">
        <v>20</v>
      </c>
      <c r="C58" s="70" t="s">
        <v>214</v>
      </c>
      <c r="D58" s="109" t="s">
        <v>215</v>
      </c>
      <c r="E58" s="109"/>
      <c r="F58" s="109"/>
      <c r="G58" s="109"/>
      <c r="H58" s="74">
        <v>648765000</v>
      </c>
      <c r="I58" s="75">
        <v>589028000</v>
      </c>
      <c r="J58" s="75">
        <f t="shared" si="0"/>
        <v>59737000</v>
      </c>
      <c r="K58" s="19" t="s">
        <v>351</v>
      </c>
      <c r="L58" s="22" t="s">
        <v>216</v>
      </c>
      <c r="M58" s="21" t="s">
        <v>130</v>
      </c>
    </row>
    <row r="59" spans="1:13" ht="35.1" customHeight="1">
      <c r="A59" s="18" t="s">
        <v>63</v>
      </c>
      <c r="B59" s="70" t="s">
        <v>20</v>
      </c>
      <c r="C59" s="70" t="s">
        <v>131</v>
      </c>
      <c r="D59" s="109" t="s">
        <v>217</v>
      </c>
      <c r="E59" s="109"/>
      <c r="F59" s="109"/>
      <c r="G59" s="109"/>
      <c r="H59" s="74">
        <v>60000000</v>
      </c>
      <c r="I59" s="75">
        <v>59180000</v>
      </c>
      <c r="J59" s="75">
        <f t="shared" si="0"/>
        <v>820000</v>
      </c>
      <c r="K59" s="19" t="s">
        <v>352</v>
      </c>
      <c r="L59" s="22" t="s">
        <v>218</v>
      </c>
      <c r="M59" s="21" t="s">
        <v>130</v>
      </c>
    </row>
    <row r="60" spans="1:13" ht="35.1" customHeight="1">
      <c r="A60" s="18" t="s">
        <v>64</v>
      </c>
      <c r="B60" s="70" t="s">
        <v>20</v>
      </c>
      <c r="C60" s="70" t="s">
        <v>193</v>
      </c>
      <c r="D60" s="109" t="s">
        <v>219</v>
      </c>
      <c r="E60" s="109"/>
      <c r="F60" s="109"/>
      <c r="G60" s="109"/>
      <c r="H60" s="74">
        <v>914312000</v>
      </c>
      <c r="I60" s="75">
        <v>896076000</v>
      </c>
      <c r="J60" s="88">
        <f t="shared" si="0"/>
        <v>18236000</v>
      </c>
      <c r="K60" s="19" t="s">
        <v>353</v>
      </c>
      <c r="L60" s="22" t="s">
        <v>220</v>
      </c>
      <c r="M60" s="21" t="s">
        <v>130</v>
      </c>
    </row>
    <row r="61" spans="1:13" ht="35.1" customHeight="1">
      <c r="A61" s="18" t="s">
        <v>65</v>
      </c>
      <c r="B61" s="70" t="s">
        <v>20</v>
      </c>
      <c r="C61" s="70" t="s">
        <v>193</v>
      </c>
      <c r="D61" s="109" t="s">
        <v>221</v>
      </c>
      <c r="E61" s="109"/>
      <c r="F61" s="109"/>
      <c r="G61" s="109"/>
      <c r="H61" s="74">
        <v>1940000000</v>
      </c>
      <c r="I61" s="75">
        <v>1888500000</v>
      </c>
      <c r="J61" s="75">
        <f t="shared" si="0"/>
        <v>51500000</v>
      </c>
      <c r="K61" s="19" t="s">
        <v>354</v>
      </c>
      <c r="L61" s="22" t="s">
        <v>222</v>
      </c>
      <c r="M61" s="21" t="s">
        <v>130</v>
      </c>
    </row>
    <row r="62" spans="1:13" ht="35.1" customHeight="1">
      <c r="A62" s="18" t="s">
        <v>66</v>
      </c>
      <c r="B62" s="70" t="s">
        <v>20</v>
      </c>
      <c r="C62" s="70" t="s">
        <v>131</v>
      </c>
      <c r="D62" s="109" t="s">
        <v>223</v>
      </c>
      <c r="E62" s="109"/>
      <c r="F62" s="109"/>
      <c r="G62" s="109"/>
      <c r="H62" s="74">
        <v>385000000</v>
      </c>
      <c r="I62" s="75">
        <v>377850000</v>
      </c>
      <c r="J62" s="75">
        <f t="shared" si="0"/>
        <v>7150000</v>
      </c>
      <c r="K62" s="19" t="s">
        <v>334</v>
      </c>
      <c r="L62" s="22" t="s">
        <v>177</v>
      </c>
      <c r="M62" s="21" t="s">
        <v>130</v>
      </c>
    </row>
    <row r="63" spans="1:13" ht="35.1" customHeight="1">
      <c r="A63" s="18" t="s">
        <v>67</v>
      </c>
      <c r="B63" s="70" t="s">
        <v>20</v>
      </c>
      <c r="C63" s="70" t="s">
        <v>193</v>
      </c>
      <c r="D63" s="109" t="s">
        <v>224</v>
      </c>
      <c r="E63" s="109"/>
      <c r="F63" s="109"/>
      <c r="G63" s="109"/>
      <c r="H63" s="74">
        <v>1350000000</v>
      </c>
      <c r="I63" s="75">
        <v>1343941000</v>
      </c>
      <c r="J63" s="88">
        <f t="shared" si="0"/>
        <v>6059000</v>
      </c>
      <c r="K63" s="19" t="s">
        <v>355</v>
      </c>
      <c r="L63" s="22" t="s">
        <v>155</v>
      </c>
      <c r="M63" s="21" t="s">
        <v>130</v>
      </c>
    </row>
    <row r="64" spans="1:13" ht="35.1" customHeight="1">
      <c r="A64" s="18" t="s">
        <v>68</v>
      </c>
      <c r="B64" s="70" t="s">
        <v>20</v>
      </c>
      <c r="C64" s="70" t="s">
        <v>193</v>
      </c>
      <c r="D64" s="109" t="s">
        <v>225</v>
      </c>
      <c r="E64" s="109"/>
      <c r="F64" s="109"/>
      <c r="G64" s="109"/>
      <c r="H64" s="74">
        <v>2275000000</v>
      </c>
      <c r="I64" s="75">
        <v>2235000000</v>
      </c>
      <c r="J64" s="75">
        <f t="shared" si="0"/>
        <v>40000000</v>
      </c>
      <c r="K64" s="19" t="s">
        <v>356</v>
      </c>
      <c r="L64" s="22" t="s">
        <v>226</v>
      </c>
      <c r="M64" s="21" t="s">
        <v>130</v>
      </c>
    </row>
    <row r="65" spans="1:13" ht="35.1" customHeight="1">
      <c r="A65" s="18" t="s">
        <v>69</v>
      </c>
      <c r="B65" s="70" t="s">
        <v>20</v>
      </c>
      <c r="C65" s="70" t="s">
        <v>193</v>
      </c>
      <c r="D65" s="109" t="s">
        <v>227</v>
      </c>
      <c r="E65" s="109"/>
      <c r="F65" s="109"/>
      <c r="G65" s="109"/>
      <c r="H65" s="74">
        <v>874500000</v>
      </c>
      <c r="I65" s="81">
        <v>870600000</v>
      </c>
      <c r="J65" s="75">
        <f t="shared" si="0"/>
        <v>3900000</v>
      </c>
      <c r="K65" s="19" t="s">
        <v>357</v>
      </c>
      <c r="L65" s="22" t="s">
        <v>187</v>
      </c>
      <c r="M65" s="21" t="s">
        <v>130</v>
      </c>
    </row>
    <row r="66" spans="1:13" ht="35.1" customHeight="1">
      <c r="A66" s="18" t="s">
        <v>70</v>
      </c>
      <c r="B66" s="70" t="s">
        <v>20</v>
      </c>
      <c r="C66" s="70" t="s">
        <v>193</v>
      </c>
      <c r="D66" s="109" t="s">
        <v>228</v>
      </c>
      <c r="E66" s="109"/>
      <c r="F66" s="109"/>
      <c r="G66" s="109"/>
      <c r="H66" s="74">
        <v>6861600000</v>
      </c>
      <c r="I66" s="75">
        <v>6768208282</v>
      </c>
      <c r="J66" s="88">
        <f t="shared" si="0"/>
        <v>93391718</v>
      </c>
      <c r="K66" s="19" t="s">
        <v>358</v>
      </c>
      <c r="L66" s="22" t="s">
        <v>229</v>
      </c>
      <c r="M66" s="21" t="s">
        <v>130</v>
      </c>
    </row>
    <row r="67" spans="1:13" ht="35.1" customHeight="1">
      <c r="A67" s="18" t="s">
        <v>71</v>
      </c>
      <c r="B67" s="70" t="s">
        <v>20</v>
      </c>
      <c r="C67" s="70" t="s">
        <v>131</v>
      </c>
      <c r="D67" s="109" t="s">
        <v>230</v>
      </c>
      <c r="E67" s="109"/>
      <c r="F67" s="109"/>
      <c r="G67" s="109"/>
      <c r="H67" s="74">
        <v>138400000</v>
      </c>
      <c r="I67" s="75">
        <v>132600600</v>
      </c>
      <c r="J67" s="75">
        <f t="shared" si="0"/>
        <v>5799400</v>
      </c>
      <c r="K67" s="19" t="s">
        <v>359</v>
      </c>
      <c r="L67" s="22" t="s">
        <v>135</v>
      </c>
      <c r="M67" s="21" t="s">
        <v>130</v>
      </c>
    </row>
    <row r="68" spans="1:13" ht="35.1" customHeight="1">
      <c r="A68" s="18" t="s">
        <v>72</v>
      </c>
      <c r="B68" s="70" t="s">
        <v>20</v>
      </c>
      <c r="C68" s="70" t="s">
        <v>131</v>
      </c>
      <c r="D68" s="109" t="s">
        <v>231</v>
      </c>
      <c r="E68" s="109"/>
      <c r="F68" s="109"/>
      <c r="G68" s="109"/>
      <c r="H68" s="74">
        <v>294200000</v>
      </c>
      <c r="I68" s="75">
        <v>293000000</v>
      </c>
      <c r="J68" s="75">
        <f t="shared" si="0"/>
        <v>1200000</v>
      </c>
      <c r="K68" s="19" t="s">
        <v>360</v>
      </c>
      <c r="L68" s="22" t="s">
        <v>232</v>
      </c>
      <c r="M68" s="21" t="s">
        <v>130</v>
      </c>
    </row>
    <row r="69" spans="1:13" ht="35.1" customHeight="1">
      <c r="A69" s="18" t="s">
        <v>73</v>
      </c>
      <c r="B69" s="70" t="s">
        <v>20</v>
      </c>
      <c r="C69" s="70" t="s">
        <v>193</v>
      </c>
      <c r="D69" s="109" t="s">
        <v>233</v>
      </c>
      <c r="E69" s="109"/>
      <c r="F69" s="109"/>
      <c r="G69" s="109"/>
      <c r="H69" s="78">
        <v>1039770000</v>
      </c>
      <c r="I69" s="79">
        <v>872727000</v>
      </c>
      <c r="J69" s="88">
        <f t="shared" si="0"/>
        <v>167043000</v>
      </c>
      <c r="K69" s="26" t="s">
        <v>361</v>
      </c>
      <c r="L69" s="22" t="s">
        <v>234</v>
      </c>
      <c r="M69" s="21" t="s">
        <v>130</v>
      </c>
    </row>
    <row r="70" spans="1:13" ht="35.1" customHeight="1">
      <c r="A70" s="18" t="s">
        <v>74</v>
      </c>
      <c r="B70" s="70" t="s">
        <v>20</v>
      </c>
      <c r="C70" s="70" t="s">
        <v>193</v>
      </c>
      <c r="D70" s="109" t="s">
        <v>235</v>
      </c>
      <c r="E70" s="109"/>
      <c r="F70" s="109"/>
      <c r="G70" s="109"/>
      <c r="H70" s="74">
        <v>6872395000</v>
      </c>
      <c r="I70" s="75">
        <v>6850000000</v>
      </c>
      <c r="J70" s="75">
        <f t="shared" si="0"/>
        <v>22395000</v>
      </c>
      <c r="K70" s="19" t="s">
        <v>331</v>
      </c>
      <c r="L70" s="22" t="s">
        <v>179</v>
      </c>
      <c r="M70" s="21" t="s">
        <v>130</v>
      </c>
    </row>
    <row r="71" spans="1:13" ht="35.1" customHeight="1">
      <c r="A71" s="18" t="s">
        <v>75</v>
      </c>
      <c r="B71" s="70" t="s">
        <v>20</v>
      </c>
      <c r="C71" s="70" t="s">
        <v>131</v>
      </c>
      <c r="D71" s="109" t="s">
        <v>236</v>
      </c>
      <c r="E71" s="109"/>
      <c r="F71" s="109"/>
      <c r="G71" s="109"/>
      <c r="H71" s="74">
        <v>206171000</v>
      </c>
      <c r="I71" s="75">
        <v>200000000</v>
      </c>
      <c r="J71" s="75">
        <f t="shared" si="0"/>
        <v>6171000</v>
      </c>
      <c r="K71" s="19" t="s">
        <v>362</v>
      </c>
      <c r="L71" s="22" t="s">
        <v>237</v>
      </c>
      <c r="M71" s="21" t="s">
        <v>130</v>
      </c>
    </row>
    <row r="72" spans="1:13" ht="35.1" customHeight="1">
      <c r="A72" s="18" t="s">
        <v>76</v>
      </c>
      <c r="B72" s="70" t="s">
        <v>20</v>
      </c>
      <c r="C72" s="70" t="s">
        <v>193</v>
      </c>
      <c r="D72" s="109" t="s">
        <v>238</v>
      </c>
      <c r="E72" s="109"/>
      <c r="F72" s="109"/>
      <c r="G72" s="109"/>
      <c r="H72" s="74">
        <v>730000000</v>
      </c>
      <c r="I72" s="75">
        <v>718000000</v>
      </c>
      <c r="J72" s="88">
        <f t="shared" si="0"/>
        <v>12000000</v>
      </c>
      <c r="K72" s="19" t="s">
        <v>363</v>
      </c>
      <c r="L72" s="22" t="s">
        <v>239</v>
      </c>
      <c r="M72" s="21" t="s">
        <v>130</v>
      </c>
    </row>
    <row r="73" spans="1:13" ht="35.1" customHeight="1">
      <c r="A73" s="18" t="s">
        <v>77</v>
      </c>
      <c r="B73" s="70" t="s">
        <v>20</v>
      </c>
      <c r="C73" s="70" t="s">
        <v>193</v>
      </c>
      <c r="D73" s="109" t="s">
        <v>240</v>
      </c>
      <c r="E73" s="109"/>
      <c r="F73" s="109"/>
      <c r="G73" s="109"/>
      <c r="H73" s="80">
        <v>1500000000</v>
      </c>
      <c r="I73" s="79">
        <v>1494000000</v>
      </c>
      <c r="J73" s="75">
        <f t="shared" si="0"/>
        <v>6000000</v>
      </c>
      <c r="K73" s="26" t="s">
        <v>364</v>
      </c>
      <c r="L73" s="22" t="s">
        <v>241</v>
      </c>
      <c r="M73" s="21" t="s">
        <v>130</v>
      </c>
    </row>
    <row r="74" spans="1:13" ht="53.25" customHeight="1">
      <c r="A74" s="18" t="s">
        <v>78</v>
      </c>
      <c r="B74" s="70" t="s">
        <v>20</v>
      </c>
      <c r="C74" s="70" t="s">
        <v>131</v>
      </c>
      <c r="D74" s="109" t="s">
        <v>242</v>
      </c>
      <c r="E74" s="109"/>
      <c r="F74" s="109"/>
      <c r="G74" s="109"/>
      <c r="H74" s="74">
        <v>205000000</v>
      </c>
      <c r="I74" s="75">
        <v>199650000</v>
      </c>
      <c r="J74" s="75">
        <f t="shared" si="0"/>
        <v>5350000</v>
      </c>
      <c r="K74" s="19" t="s">
        <v>365</v>
      </c>
      <c r="L74" s="22" t="s">
        <v>133</v>
      </c>
      <c r="M74" s="21" t="s">
        <v>130</v>
      </c>
    </row>
    <row r="75" spans="1:13" ht="35.1" customHeight="1">
      <c r="A75" s="18" t="s">
        <v>79</v>
      </c>
      <c r="B75" s="70" t="s">
        <v>20</v>
      </c>
      <c r="C75" s="70" t="s">
        <v>193</v>
      </c>
      <c r="D75" s="109" t="s">
        <v>243</v>
      </c>
      <c r="E75" s="109"/>
      <c r="F75" s="109"/>
      <c r="G75" s="109"/>
      <c r="H75" s="74">
        <v>1350000000</v>
      </c>
      <c r="I75" s="75">
        <v>1338080000</v>
      </c>
      <c r="J75" s="88">
        <f t="shared" si="0"/>
        <v>11920000</v>
      </c>
      <c r="K75" s="19" t="s">
        <v>366</v>
      </c>
      <c r="L75" s="22" t="s">
        <v>244</v>
      </c>
      <c r="M75" s="21" t="s">
        <v>130</v>
      </c>
    </row>
    <row r="76" spans="1:13" ht="35.1" customHeight="1">
      <c r="A76" s="18" t="s">
        <v>80</v>
      </c>
      <c r="B76" s="70" t="s">
        <v>20</v>
      </c>
      <c r="C76" s="70" t="s">
        <v>193</v>
      </c>
      <c r="D76" s="109" t="s">
        <v>247</v>
      </c>
      <c r="E76" s="109"/>
      <c r="F76" s="109"/>
      <c r="G76" s="109"/>
      <c r="H76" s="74">
        <v>650000000</v>
      </c>
      <c r="I76" s="75">
        <v>642910000</v>
      </c>
      <c r="J76" s="75">
        <f t="shared" si="0"/>
        <v>7090000</v>
      </c>
      <c r="K76" s="19" t="s">
        <v>367</v>
      </c>
      <c r="L76" s="22" t="s">
        <v>245</v>
      </c>
      <c r="M76" s="21" t="s">
        <v>130</v>
      </c>
    </row>
    <row r="77" spans="1:13" ht="35.1" customHeight="1">
      <c r="A77" s="18" t="s">
        <v>81</v>
      </c>
      <c r="B77" s="70" t="s">
        <v>20</v>
      </c>
      <c r="C77" s="70" t="s">
        <v>193</v>
      </c>
      <c r="D77" s="109" t="s">
        <v>246</v>
      </c>
      <c r="E77" s="109"/>
      <c r="F77" s="109"/>
      <c r="G77" s="109"/>
      <c r="H77" s="82">
        <v>600000000</v>
      </c>
      <c r="I77" s="75">
        <v>590200000</v>
      </c>
      <c r="J77" s="75">
        <f t="shared" si="0"/>
        <v>9800000</v>
      </c>
      <c r="K77" s="19" t="s">
        <v>320</v>
      </c>
      <c r="L77" s="22" t="s">
        <v>248</v>
      </c>
      <c r="M77" s="21" t="s">
        <v>130</v>
      </c>
    </row>
    <row r="78" spans="1:13" ht="35.1" customHeight="1">
      <c r="A78" s="18" t="s">
        <v>82</v>
      </c>
      <c r="B78" s="70" t="s">
        <v>20</v>
      </c>
      <c r="C78" s="70" t="s">
        <v>193</v>
      </c>
      <c r="D78" s="109" t="s">
        <v>249</v>
      </c>
      <c r="E78" s="109"/>
      <c r="F78" s="109"/>
      <c r="G78" s="109"/>
      <c r="H78" s="74">
        <v>650000000</v>
      </c>
      <c r="I78" s="75">
        <v>642870000</v>
      </c>
      <c r="J78" s="88">
        <f t="shared" ref="J78:J112" si="1">MIN(H78-I78)</f>
        <v>7130000</v>
      </c>
      <c r="K78" s="19" t="s">
        <v>368</v>
      </c>
      <c r="L78" s="22" t="s">
        <v>245</v>
      </c>
      <c r="M78" s="21" t="s">
        <v>130</v>
      </c>
    </row>
    <row r="79" spans="1:13" ht="35.25" customHeight="1">
      <c r="A79" s="18" t="s">
        <v>83</v>
      </c>
      <c r="B79" s="70" t="s">
        <v>20</v>
      </c>
      <c r="C79" s="70" t="s">
        <v>214</v>
      </c>
      <c r="D79" s="109" t="s">
        <v>250</v>
      </c>
      <c r="E79" s="109"/>
      <c r="F79" s="109"/>
      <c r="G79" s="109"/>
      <c r="H79" s="74">
        <v>500652000</v>
      </c>
      <c r="I79" s="75">
        <v>500060000</v>
      </c>
      <c r="J79" s="75">
        <f t="shared" si="1"/>
        <v>592000</v>
      </c>
      <c r="K79" s="19" t="s">
        <v>369</v>
      </c>
      <c r="L79" s="22" t="s">
        <v>251</v>
      </c>
      <c r="M79" s="21" t="s">
        <v>130</v>
      </c>
    </row>
    <row r="80" spans="1:13" ht="35.1" customHeight="1">
      <c r="A80" s="18" t="s">
        <v>84</v>
      </c>
      <c r="B80" s="70" t="s">
        <v>20</v>
      </c>
      <c r="C80" s="70" t="s">
        <v>131</v>
      </c>
      <c r="D80" s="109" t="s">
        <v>252</v>
      </c>
      <c r="E80" s="109"/>
      <c r="F80" s="109"/>
      <c r="G80" s="109"/>
      <c r="H80" s="74">
        <v>110218000</v>
      </c>
      <c r="I80" s="75">
        <v>105600000</v>
      </c>
      <c r="J80" s="75">
        <f t="shared" si="1"/>
        <v>4618000</v>
      </c>
      <c r="K80" s="19" t="s">
        <v>359</v>
      </c>
      <c r="L80" s="22" t="s">
        <v>253</v>
      </c>
      <c r="M80" s="21" t="s">
        <v>130</v>
      </c>
    </row>
    <row r="81" spans="1:13" ht="35.1" customHeight="1">
      <c r="A81" s="18" t="s">
        <v>85</v>
      </c>
      <c r="B81" s="70" t="s">
        <v>20</v>
      </c>
      <c r="C81" s="70" t="s">
        <v>131</v>
      </c>
      <c r="D81" s="109" t="s">
        <v>254</v>
      </c>
      <c r="E81" s="109"/>
      <c r="F81" s="109"/>
      <c r="G81" s="109"/>
      <c r="H81" s="74">
        <v>800000000</v>
      </c>
      <c r="I81" s="75">
        <v>785675000</v>
      </c>
      <c r="J81" s="88">
        <f t="shared" si="1"/>
        <v>14325000</v>
      </c>
      <c r="K81" s="19" t="s">
        <v>370</v>
      </c>
      <c r="L81" s="22" t="s">
        <v>255</v>
      </c>
      <c r="M81" s="21" t="s">
        <v>130</v>
      </c>
    </row>
    <row r="82" spans="1:13" ht="35.1" customHeight="1">
      <c r="A82" s="18" t="s">
        <v>86</v>
      </c>
      <c r="B82" s="70" t="s">
        <v>20</v>
      </c>
      <c r="C82" s="70" t="s">
        <v>193</v>
      </c>
      <c r="D82" s="109" t="s">
        <v>256</v>
      </c>
      <c r="E82" s="109"/>
      <c r="F82" s="109"/>
      <c r="G82" s="109"/>
      <c r="H82" s="74">
        <v>9808418000</v>
      </c>
      <c r="I82" s="75">
        <v>9698630000</v>
      </c>
      <c r="J82" s="75">
        <f t="shared" si="1"/>
        <v>109788000</v>
      </c>
      <c r="K82" s="19" t="s">
        <v>371</v>
      </c>
      <c r="L82" s="22" t="s">
        <v>257</v>
      </c>
      <c r="M82" s="21" t="s">
        <v>130</v>
      </c>
    </row>
    <row r="83" spans="1:13" ht="35.1" customHeight="1">
      <c r="A83" s="18" t="s">
        <v>87</v>
      </c>
      <c r="B83" s="70" t="s">
        <v>20</v>
      </c>
      <c r="C83" s="70" t="s">
        <v>131</v>
      </c>
      <c r="D83" s="109" t="s">
        <v>258</v>
      </c>
      <c r="E83" s="109"/>
      <c r="F83" s="109"/>
      <c r="G83" s="109"/>
      <c r="H83" s="74">
        <v>900000000</v>
      </c>
      <c r="I83" s="75">
        <v>864875000</v>
      </c>
      <c r="J83" s="75">
        <f t="shared" si="1"/>
        <v>35125000</v>
      </c>
      <c r="K83" s="19" t="s">
        <v>372</v>
      </c>
      <c r="L83" s="22" t="s">
        <v>259</v>
      </c>
      <c r="M83" s="21" t="s">
        <v>130</v>
      </c>
    </row>
    <row r="84" spans="1:13" ht="35.1" customHeight="1">
      <c r="A84" s="18" t="s">
        <v>88</v>
      </c>
      <c r="B84" s="70" t="s">
        <v>20</v>
      </c>
      <c r="C84" s="70" t="s">
        <v>193</v>
      </c>
      <c r="D84" s="109" t="s">
        <v>260</v>
      </c>
      <c r="E84" s="109"/>
      <c r="F84" s="109"/>
      <c r="G84" s="109"/>
      <c r="H84" s="74">
        <v>2064987000</v>
      </c>
      <c r="I84" s="75">
        <v>2059056000</v>
      </c>
      <c r="J84" s="88">
        <f t="shared" si="1"/>
        <v>5931000</v>
      </c>
      <c r="K84" s="19" t="s">
        <v>373</v>
      </c>
      <c r="L84" s="22" t="s">
        <v>261</v>
      </c>
      <c r="M84" s="21" t="s">
        <v>130</v>
      </c>
    </row>
    <row r="85" spans="1:13" ht="35.1" customHeight="1">
      <c r="A85" s="18" t="s">
        <v>89</v>
      </c>
      <c r="B85" s="70" t="s">
        <v>20</v>
      </c>
      <c r="C85" s="70" t="s">
        <v>131</v>
      </c>
      <c r="D85" s="109" t="s">
        <v>262</v>
      </c>
      <c r="E85" s="109"/>
      <c r="F85" s="109"/>
      <c r="G85" s="109"/>
      <c r="H85" s="74">
        <v>56497500</v>
      </c>
      <c r="I85" s="75">
        <v>55504000</v>
      </c>
      <c r="J85" s="75">
        <f t="shared" si="1"/>
        <v>993500</v>
      </c>
      <c r="K85" s="19" t="s">
        <v>374</v>
      </c>
      <c r="L85" s="20" t="s">
        <v>153</v>
      </c>
      <c r="M85" s="21" t="s">
        <v>130</v>
      </c>
    </row>
    <row r="86" spans="1:13" ht="34.5" customHeight="1">
      <c r="A86" s="18" t="s">
        <v>90</v>
      </c>
      <c r="B86" s="70" t="s">
        <v>20</v>
      </c>
      <c r="C86" s="70" t="s">
        <v>131</v>
      </c>
      <c r="D86" s="109" t="s">
        <v>263</v>
      </c>
      <c r="E86" s="109"/>
      <c r="F86" s="109"/>
      <c r="G86" s="109"/>
      <c r="H86" s="74">
        <v>53902500</v>
      </c>
      <c r="I86" s="75">
        <v>52973000</v>
      </c>
      <c r="J86" s="75">
        <f t="shared" si="1"/>
        <v>929500</v>
      </c>
      <c r="K86" s="19" t="s">
        <v>375</v>
      </c>
      <c r="L86" s="20" t="s">
        <v>153</v>
      </c>
      <c r="M86" s="21" t="s">
        <v>130</v>
      </c>
    </row>
    <row r="87" spans="1:13" ht="35.1" customHeight="1">
      <c r="A87" s="18" t="s">
        <v>91</v>
      </c>
      <c r="B87" s="70" t="s">
        <v>20</v>
      </c>
      <c r="C87" s="70" t="s">
        <v>193</v>
      </c>
      <c r="D87" s="109" t="s">
        <v>264</v>
      </c>
      <c r="E87" s="109"/>
      <c r="F87" s="109"/>
      <c r="G87" s="109"/>
      <c r="H87" s="74">
        <v>1882000000</v>
      </c>
      <c r="I87" s="75">
        <v>1843420000</v>
      </c>
      <c r="J87" s="88">
        <f t="shared" si="1"/>
        <v>38580000</v>
      </c>
      <c r="K87" s="19" t="s">
        <v>376</v>
      </c>
      <c r="L87" s="20" t="s">
        <v>270</v>
      </c>
      <c r="M87" s="21" t="s">
        <v>130</v>
      </c>
    </row>
    <row r="88" spans="1:13" ht="38.25" customHeight="1">
      <c r="A88" s="18" t="s">
        <v>92</v>
      </c>
      <c r="B88" s="70" t="s">
        <v>20</v>
      </c>
      <c r="C88" s="70" t="s">
        <v>131</v>
      </c>
      <c r="D88" s="109" t="s">
        <v>265</v>
      </c>
      <c r="E88" s="109"/>
      <c r="F88" s="109"/>
      <c r="G88" s="109"/>
      <c r="H88" s="74">
        <v>195000000</v>
      </c>
      <c r="I88" s="75">
        <v>189225000</v>
      </c>
      <c r="J88" s="75">
        <f t="shared" si="1"/>
        <v>5775000</v>
      </c>
      <c r="K88" s="19" t="s">
        <v>377</v>
      </c>
      <c r="L88" s="22" t="s">
        <v>177</v>
      </c>
      <c r="M88" s="21" t="s">
        <v>130</v>
      </c>
    </row>
    <row r="89" spans="1:13" ht="35.1" customHeight="1">
      <c r="A89" s="18" t="s">
        <v>93</v>
      </c>
      <c r="B89" s="70" t="s">
        <v>20</v>
      </c>
      <c r="C89" s="70" t="s">
        <v>193</v>
      </c>
      <c r="D89" s="109" t="s">
        <v>266</v>
      </c>
      <c r="E89" s="109"/>
      <c r="F89" s="109"/>
      <c r="G89" s="109"/>
      <c r="H89" s="74">
        <v>1350000000</v>
      </c>
      <c r="I89" s="75">
        <v>1313800000</v>
      </c>
      <c r="J89" s="75">
        <f t="shared" si="1"/>
        <v>36200000</v>
      </c>
      <c r="K89" s="19" t="s">
        <v>378</v>
      </c>
      <c r="L89" s="22" t="s">
        <v>271</v>
      </c>
      <c r="M89" s="21" t="s">
        <v>130</v>
      </c>
    </row>
    <row r="90" spans="1:13" ht="35.1" customHeight="1">
      <c r="A90" s="18" t="s">
        <v>94</v>
      </c>
      <c r="B90" s="70" t="s">
        <v>20</v>
      </c>
      <c r="C90" s="70" t="s">
        <v>131</v>
      </c>
      <c r="D90" s="109" t="s">
        <v>267</v>
      </c>
      <c r="E90" s="109"/>
      <c r="F90" s="109"/>
      <c r="G90" s="109"/>
      <c r="H90" s="74">
        <v>300000000</v>
      </c>
      <c r="I90" s="75">
        <v>297250000</v>
      </c>
      <c r="J90" s="88">
        <f t="shared" si="1"/>
        <v>2750000</v>
      </c>
      <c r="K90" s="19" t="s">
        <v>379</v>
      </c>
      <c r="L90" s="22" t="s">
        <v>272</v>
      </c>
      <c r="M90" s="21" t="s">
        <v>130</v>
      </c>
    </row>
    <row r="91" spans="1:13" ht="45" customHeight="1">
      <c r="A91" s="18" t="s">
        <v>95</v>
      </c>
      <c r="B91" s="70" t="s">
        <v>20</v>
      </c>
      <c r="C91" s="70" t="s">
        <v>131</v>
      </c>
      <c r="D91" s="109" t="s">
        <v>268</v>
      </c>
      <c r="E91" s="109"/>
      <c r="F91" s="109"/>
      <c r="G91" s="109"/>
      <c r="H91" s="74">
        <v>150328000</v>
      </c>
      <c r="I91" s="75">
        <v>145100000</v>
      </c>
      <c r="J91" s="75">
        <f t="shared" si="1"/>
        <v>5228000</v>
      </c>
      <c r="K91" s="19" t="s">
        <v>380</v>
      </c>
      <c r="L91" s="20" t="s">
        <v>273</v>
      </c>
      <c r="M91" s="21" t="s">
        <v>130</v>
      </c>
    </row>
    <row r="92" spans="1:13" ht="35.1" customHeight="1">
      <c r="A92" s="18" t="s">
        <v>96</v>
      </c>
      <c r="B92" s="70" t="s">
        <v>20</v>
      </c>
      <c r="C92" s="71" t="s">
        <v>193</v>
      </c>
      <c r="D92" s="109" t="s">
        <v>276</v>
      </c>
      <c r="E92" s="109"/>
      <c r="F92" s="109"/>
      <c r="G92" s="109"/>
      <c r="H92" s="74">
        <v>1523700000</v>
      </c>
      <c r="I92" s="75">
        <v>1517255000</v>
      </c>
      <c r="J92" s="75">
        <f t="shared" si="1"/>
        <v>6445000</v>
      </c>
      <c r="K92" s="19" t="s">
        <v>381</v>
      </c>
      <c r="L92" s="22" t="s">
        <v>197</v>
      </c>
      <c r="M92" s="21" t="s">
        <v>130</v>
      </c>
    </row>
    <row r="93" spans="1:13" ht="35.1" customHeight="1">
      <c r="A93" s="18" t="s">
        <v>97</v>
      </c>
      <c r="B93" s="70" t="s">
        <v>20</v>
      </c>
      <c r="C93" s="71" t="s">
        <v>193</v>
      </c>
      <c r="D93" s="109" t="s">
        <v>275</v>
      </c>
      <c r="E93" s="109"/>
      <c r="F93" s="109"/>
      <c r="G93" s="109"/>
      <c r="H93" s="74">
        <v>861000000</v>
      </c>
      <c r="I93" s="75">
        <v>569850000</v>
      </c>
      <c r="J93" s="88">
        <f t="shared" si="1"/>
        <v>291150000</v>
      </c>
      <c r="K93" s="19" t="s">
        <v>382</v>
      </c>
      <c r="L93" s="22" t="s">
        <v>279</v>
      </c>
      <c r="M93" s="21" t="s">
        <v>130</v>
      </c>
    </row>
    <row r="94" spans="1:13" ht="35.1" customHeight="1">
      <c r="A94" s="18" t="s">
        <v>98</v>
      </c>
      <c r="B94" s="70" t="s">
        <v>20</v>
      </c>
      <c r="C94" s="71" t="s">
        <v>193</v>
      </c>
      <c r="D94" s="109" t="s">
        <v>274</v>
      </c>
      <c r="E94" s="109"/>
      <c r="F94" s="109"/>
      <c r="G94" s="109"/>
      <c r="H94" s="74">
        <v>930000000</v>
      </c>
      <c r="I94" s="75">
        <v>926000000</v>
      </c>
      <c r="J94" s="75">
        <f t="shared" si="1"/>
        <v>4000000</v>
      </c>
      <c r="K94" s="19" t="s">
        <v>383</v>
      </c>
      <c r="L94" s="22" t="s">
        <v>280</v>
      </c>
      <c r="M94" s="21" t="s">
        <v>130</v>
      </c>
    </row>
    <row r="95" spans="1:13" ht="35.1" customHeight="1">
      <c r="A95" s="18" t="s">
        <v>99</v>
      </c>
      <c r="B95" s="70" t="s">
        <v>20</v>
      </c>
      <c r="C95" s="71" t="s">
        <v>193</v>
      </c>
      <c r="D95" s="109" t="s">
        <v>277</v>
      </c>
      <c r="E95" s="109"/>
      <c r="F95" s="109"/>
      <c r="G95" s="109"/>
      <c r="H95" s="83">
        <v>8799202000</v>
      </c>
      <c r="I95" s="84">
        <v>8791371000</v>
      </c>
      <c r="J95" s="75">
        <f t="shared" si="1"/>
        <v>7831000</v>
      </c>
      <c r="K95" s="19" t="s">
        <v>384</v>
      </c>
      <c r="L95" s="22" t="s">
        <v>257</v>
      </c>
      <c r="M95" s="21" t="s">
        <v>130</v>
      </c>
    </row>
    <row r="96" spans="1:13" ht="35.1" customHeight="1">
      <c r="A96" s="18" t="s">
        <v>100</v>
      </c>
      <c r="B96" s="70" t="s">
        <v>20</v>
      </c>
      <c r="C96" s="70" t="s">
        <v>131</v>
      </c>
      <c r="D96" s="109" t="s">
        <v>278</v>
      </c>
      <c r="E96" s="109"/>
      <c r="F96" s="109"/>
      <c r="G96" s="109"/>
      <c r="H96" s="74">
        <v>263976000</v>
      </c>
      <c r="I96" s="75">
        <v>250000000</v>
      </c>
      <c r="J96" s="88">
        <f t="shared" si="1"/>
        <v>13976000</v>
      </c>
      <c r="K96" s="19" t="s">
        <v>385</v>
      </c>
      <c r="L96" s="90" t="s">
        <v>161</v>
      </c>
      <c r="M96" s="21" t="s">
        <v>130</v>
      </c>
    </row>
    <row r="97" spans="1:13" ht="35.1" customHeight="1">
      <c r="A97" s="18" t="s">
        <v>101</v>
      </c>
      <c r="B97" s="70" t="s">
        <v>20</v>
      </c>
      <c r="C97" s="71" t="s">
        <v>193</v>
      </c>
      <c r="D97" s="109" t="s">
        <v>281</v>
      </c>
      <c r="E97" s="109"/>
      <c r="F97" s="109"/>
      <c r="G97" s="109"/>
      <c r="H97" s="74">
        <v>8044016000</v>
      </c>
      <c r="I97" s="75">
        <v>7999680000</v>
      </c>
      <c r="J97" s="75">
        <f t="shared" si="1"/>
        <v>44336000</v>
      </c>
      <c r="K97" s="19" t="s">
        <v>386</v>
      </c>
      <c r="L97" s="22" t="s">
        <v>289</v>
      </c>
      <c r="M97" s="21" t="s">
        <v>130</v>
      </c>
    </row>
    <row r="98" spans="1:13" ht="35.1" customHeight="1">
      <c r="A98" s="18" t="s">
        <v>102</v>
      </c>
      <c r="B98" s="70" t="s">
        <v>20</v>
      </c>
      <c r="C98" s="70" t="s">
        <v>131</v>
      </c>
      <c r="D98" s="109" t="s">
        <v>282</v>
      </c>
      <c r="E98" s="109"/>
      <c r="F98" s="109"/>
      <c r="G98" s="109"/>
      <c r="H98" s="74">
        <v>361323000</v>
      </c>
      <c r="I98" s="75">
        <v>237215000</v>
      </c>
      <c r="J98" s="75">
        <f t="shared" si="1"/>
        <v>124108000</v>
      </c>
      <c r="K98" s="19" t="s">
        <v>387</v>
      </c>
      <c r="L98" s="22" t="s">
        <v>203</v>
      </c>
      <c r="M98" s="21" t="s">
        <v>130</v>
      </c>
    </row>
    <row r="99" spans="1:13" ht="36.75" customHeight="1">
      <c r="A99" s="18" t="s">
        <v>103</v>
      </c>
      <c r="B99" s="70" t="s">
        <v>20</v>
      </c>
      <c r="C99" s="71" t="s">
        <v>193</v>
      </c>
      <c r="D99" s="109" t="s">
        <v>283</v>
      </c>
      <c r="E99" s="109"/>
      <c r="F99" s="109"/>
      <c r="G99" s="109"/>
      <c r="H99" s="74">
        <v>1653282000</v>
      </c>
      <c r="I99" s="75">
        <v>1643000000</v>
      </c>
      <c r="J99" s="88">
        <f t="shared" si="1"/>
        <v>10282000</v>
      </c>
      <c r="K99" s="19" t="s">
        <v>388</v>
      </c>
      <c r="L99" s="22" t="s">
        <v>290</v>
      </c>
      <c r="M99" s="21" t="s">
        <v>130</v>
      </c>
    </row>
    <row r="100" spans="1:13" ht="35.1" customHeight="1">
      <c r="A100" s="18" t="s">
        <v>104</v>
      </c>
      <c r="B100" s="70" t="s">
        <v>20</v>
      </c>
      <c r="C100" s="71" t="s">
        <v>193</v>
      </c>
      <c r="D100" s="109" t="s">
        <v>286</v>
      </c>
      <c r="E100" s="109"/>
      <c r="F100" s="109"/>
      <c r="G100" s="109"/>
      <c r="H100" s="74">
        <v>648455000</v>
      </c>
      <c r="I100" s="75">
        <v>626422000</v>
      </c>
      <c r="J100" s="75">
        <f t="shared" si="1"/>
        <v>22033000</v>
      </c>
      <c r="K100" s="19" t="s">
        <v>389</v>
      </c>
      <c r="L100" s="22" t="s">
        <v>291</v>
      </c>
      <c r="M100" s="21" t="s">
        <v>130</v>
      </c>
    </row>
    <row r="101" spans="1:13" ht="35.1" customHeight="1">
      <c r="A101" s="18" t="s">
        <v>105</v>
      </c>
      <c r="B101" s="70" t="s">
        <v>20</v>
      </c>
      <c r="C101" s="71" t="s">
        <v>193</v>
      </c>
      <c r="D101" s="109" t="s">
        <v>285</v>
      </c>
      <c r="E101" s="109"/>
      <c r="F101" s="109"/>
      <c r="G101" s="109"/>
      <c r="H101" s="74">
        <v>650000000</v>
      </c>
      <c r="I101" s="75">
        <v>642500000</v>
      </c>
      <c r="J101" s="75">
        <f t="shared" si="1"/>
        <v>7500000</v>
      </c>
      <c r="K101" s="19" t="s">
        <v>339</v>
      </c>
      <c r="L101" s="22" t="s">
        <v>292</v>
      </c>
      <c r="M101" s="21" t="s">
        <v>130</v>
      </c>
    </row>
    <row r="102" spans="1:13" ht="35.1" customHeight="1">
      <c r="A102" s="18" t="s">
        <v>106</v>
      </c>
      <c r="B102" s="70" t="s">
        <v>20</v>
      </c>
      <c r="C102" s="71" t="s">
        <v>193</v>
      </c>
      <c r="D102" s="109" t="s">
        <v>284</v>
      </c>
      <c r="E102" s="109"/>
      <c r="F102" s="109"/>
      <c r="G102" s="109"/>
      <c r="H102" s="74">
        <v>700000000</v>
      </c>
      <c r="I102" s="75">
        <v>694900000</v>
      </c>
      <c r="J102" s="88">
        <f t="shared" si="1"/>
        <v>5100000</v>
      </c>
      <c r="K102" s="19" t="s">
        <v>390</v>
      </c>
      <c r="L102" s="22" t="s">
        <v>293</v>
      </c>
      <c r="M102" s="21" t="s">
        <v>130</v>
      </c>
    </row>
    <row r="103" spans="1:13" ht="35.1" customHeight="1">
      <c r="A103" s="18" t="s">
        <v>107</v>
      </c>
      <c r="B103" s="70" t="s">
        <v>20</v>
      </c>
      <c r="C103" s="71" t="s">
        <v>193</v>
      </c>
      <c r="D103" s="109" t="s">
        <v>288</v>
      </c>
      <c r="E103" s="109"/>
      <c r="F103" s="109"/>
      <c r="G103" s="109"/>
      <c r="H103" s="74">
        <v>4700000000</v>
      </c>
      <c r="I103" s="75">
        <v>4673200000</v>
      </c>
      <c r="J103" s="75">
        <f>MIN(H103-I103)</f>
        <v>26800000</v>
      </c>
      <c r="K103" s="19" t="s">
        <v>391</v>
      </c>
      <c r="L103" s="22" t="s">
        <v>294</v>
      </c>
      <c r="M103" s="21" t="s">
        <v>130</v>
      </c>
    </row>
    <row r="104" spans="1:13" ht="35.1" customHeight="1">
      <c r="A104" s="18" t="s">
        <v>108</v>
      </c>
      <c r="B104" s="70" t="s">
        <v>20</v>
      </c>
      <c r="C104" s="70" t="s">
        <v>131</v>
      </c>
      <c r="D104" s="109" t="s">
        <v>287</v>
      </c>
      <c r="E104" s="109"/>
      <c r="F104" s="109"/>
      <c r="G104" s="109"/>
      <c r="H104" s="74">
        <v>141000000</v>
      </c>
      <c r="I104" s="75">
        <v>135000000</v>
      </c>
      <c r="J104" s="88">
        <f t="shared" si="1"/>
        <v>6000000</v>
      </c>
      <c r="K104" s="19" t="s">
        <v>392</v>
      </c>
      <c r="L104" s="22" t="s">
        <v>151</v>
      </c>
      <c r="M104" s="21" t="s">
        <v>130</v>
      </c>
    </row>
    <row r="105" spans="1:13" ht="35.1" customHeight="1">
      <c r="A105" s="18" t="s">
        <v>109</v>
      </c>
      <c r="B105" s="70" t="s">
        <v>20</v>
      </c>
      <c r="C105" s="70" t="s">
        <v>131</v>
      </c>
      <c r="D105" s="109" t="s">
        <v>295</v>
      </c>
      <c r="E105" s="109"/>
      <c r="F105" s="109"/>
      <c r="G105" s="109"/>
      <c r="H105" s="74">
        <v>69000000</v>
      </c>
      <c r="I105" s="75">
        <v>65670000</v>
      </c>
      <c r="J105" s="75">
        <f t="shared" si="1"/>
        <v>3330000</v>
      </c>
      <c r="K105" s="19" t="s">
        <v>393</v>
      </c>
      <c r="L105" s="22" t="s">
        <v>177</v>
      </c>
      <c r="M105" s="21" t="s">
        <v>130</v>
      </c>
    </row>
    <row r="106" spans="1:13" ht="35.1" customHeight="1">
      <c r="A106" s="18" t="s">
        <v>110</v>
      </c>
      <c r="B106" s="70" t="s">
        <v>20</v>
      </c>
      <c r="C106" s="89" t="s">
        <v>214</v>
      </c>
      <c r="D106" s="109" t="s">
        <v>296</v>
      </c>
      <c r="E106" s="109"/>
      <c r="F106" s="109"/>
      <c r="G106" s="109"/>
      <c r="H106" s="74">
        <v>5000000000</v>
      </c>
      <c r="I106" s="75">
        <v>4982000000</v>
      </c>
      <c r="J106" s="75">
        <f t="shared" si="1"/>
        <v>18000000</v>
      </c>
      <c r="K106" s="19" t="s">
        <v>394</v>
      </c>
      <c r="L106" s="22" t="s">
        <v>298</v>
      </c>
      <c r="M106" s="21" t="s">
        <v>130</v>
      </c>
    </row>
    <row r="107" spans="1:13" ht="35.1" customHeight="1">
      <c r="A107" s="18" t="s">
        <v>111</v>
      </c>
      <c r="B107" s="70" t="s">
        <v>20</v>
      </c>
      <c r="C107" s="89" t="s">
        <v>193</v>
      </c>
      <c r="D107" s="109" t="s">
        <v>297</v>
      </c>
      <c r="E107" s="109"/>
      <c r="F107" s="109"/>
      <c r="G107" s="109"/>
      <c r="H107" s="74">
        <v>2380020000</v>
      </c>
      <c r="I107" s="75">
        <v>2372000000</v>
      </c>
      <c r="J107" s="75">
        <f t="shared" si="1"/>
        <v>8020000</v>
      </c>
      <c r="K107" s="19" t="s">
        <v>395</v>
      </c>
      <c r="L107" s="22" t="s">
        <v>299</v>
      </c>
      <c r="M107" s="21" t="s">
        <v>130</v>
      </c>
    </row>
    <row r="108" spans="1:13" ht="35.1" customHeight="1">
      <c r="A108" s="18" t="s">
        <v>112</v>
      </c>
      <c r="B108" s="70" t="s">
        <v>20</v>
      </c>
      <c r="C108" s="70" t="s">
        <v>131</v>
      </c>
      <c r="D108" s="109" t="s">
        <v>300</v>
      </c>
      <c r="E108" s="109"/>
      <c r="F108" s="109"/>
      <c r="G108" s="109"/>
      <c r="H108" s="74">
        <v>265000000</v>
      </c>
      <c r="I108" s="75">
        <v>248256000</v>
      </c>
      <c r="J108" s="88">
        <f t="shared" si="1"/>
        <v>16744000</v>
      </c>
      <c r="K108" s="19" t="s">
        <v>396</v>
      </c>
      <c r="L108" s="22" t="s">
        <v>232</v>
      </c>
      <c r="M108" s="21" t="s">
        <v>130</v>
      </c>
    </row>
    <row r="109" spans="1:13" ht="35.1" customHeight="1">
      <c r="A109" s="18" t="s">
        <v>113</v>
      </c>
      <c r="B109" s="70" t="s">
        <v>20</v>
      </c>
      <c r="C109" s="89" t="s">
        <v>193</v>
      </c>
      <c r="D109" s="109" t="s">
        <v>301</v>
      </c>
      <c r="E109" s="109"/>
      <c r="F109" s="109"/>
      <c r="G109" s="109"/>
      <c r="H109" s="74">
        <v>648455000</v>
      </c>
      <c r="I109" s="85">
        <v>639620000</v>
      </c>
      <c r="J109" s="75">
        <f t="shared" si="1"/>
        <v>8835000</v>
      </c>
      <c r="K109" s="19" t="s">
        <v>358</v>
      </c>
      <c r="L109" s="22" t="s">
        <v>302</v>
      </c>
      <c r="M109" s="21" t="s">
        <v>130</v>
      </c>
    </row>
    <row r="110" spans="1:13" ht="35.1" customHeight="1">
      <c r="A110" s="18" t="s">
        <v>114</v>
      </c>
      <c r="B110" s="70" t="s">
        <v>20</v>
      </c>
      <c r="C110" s="70" t="s">
        <v>131</v>
      </c>
      <c r="D110" s="109" t="s">
        <v>303</v>
      </c>
      <c r="E110" s="109"/>
      <c r="F110" s="109"/>
      <c r="G110" s="109"/>
      <c r="H110" s="74">
        <v>167816000</v>
      </c>
      <c r="I110" s="75">
        <v>164752000</v>
      </c>
      <c r="J110" s="75">
        <f t="shared" si="1"/>
        <v>3064000</v>
      </c>
      <c r="K110" s="19" t="s">
        <v>397</v>
      </c>
      <c r="L110" s="22" t="s">
        <v>218</v>
      </c>
      <c r="M110" s="21" t="s">
        <v>130</v>
      </c>
    </row>
    <row r="111" spans="1:13" ht="35.1" customHeight="1">
      <c r="A111" s="18" t="s">
        <v>115</v>
      </c>
      <c r="B111" s="70" t="s">
        <v>20</v>
      </c>
      <c r="C111" s="70" t="s">
        <v>131</v>
      </c>
      <c r="D111" s="109" t="s">
        <v>304</v>
      </c>
      <c r="E111" s="109"/>
      <c r="F111" s="109"/>
      <c r="G111" s="109"/>
      <c r="H111" s="74">
        <v>71400000</v>
      </c>
      <c r="I111" s="75">
        <v>70500000</v>
      </c>
      <c r="J111" s="88">
        <f t="shared" si="1"/>
        <v>900000</v>
      </c>
      <c r="K111" s="19" t="s">
        <v>398</v>
      </c>
      <c r="L111" s="22" t="s">
        <v>177</v>
      </c>
      <c r="M111" s="21" t="s">
        <v>130</v>
      </c>
    </row>
    <row r="112" spans="1:13" ht="35.25" customHeight="1" thickBot="1">
      <c r="A112" s="18" t="s">
        <v>116</v>
      </c>
      <c r="B112" s="70" t="s">
        <v>20</v>
      </c>
      <c r="C112" s="70" t="s">
        <v>131</v>
      </c>
      <c r="D112" s="109" t="s">
        <v>305</v>
      </c>
      <c r="E112" s="109"/>
      <c r="F112" s="109"/>
      <c r="G112" s="109"/>
      <c r="H112" s="74">
        <v>600000000</v>
      </c>
      <c r="I112" s="86">
        <v>592900000</v>
      </c>
      <c r="J112" s="75">
        <f t="shared" si="1"/>
        <v>7100000</v>
      </c>
      <c r="K112" s="19" t="s">
        <v>399</v>
      </c>
      <c r="L112" s="22" t="s">
        <v>306</v>
      </c>
      <c r="M112" s="21" t="s">
        <v>130</v>
      </c>
    </row>
    <row r="113" spans="1:13" ht="35.1" customHeight="1" thickTop="1" thickBot="1">
      <c r="A113" s="119"/>
      <c r="B113" s="120"/>
      <c r="C113" s="120"/>
      <c r="D113" s="120"/>
      <c r="E113" s="120"/>
      <c r="F113" s="120"/>
      <c r="G113" s="121"/>
      <c r="H113" s="87">
        <f>SUM(H12:H112)</f>
        <v>132299182072</v>
      </c>
      <c r="I113" s="87">
        <f>SUM(I12:I112)</f>
        <v>130081575382</v>
      </c>
      <c r="J113" s="92">
        <v>2217606690</v>
      </c>
      <c r="K113" s="29" t="s">
        <v>401</v>
      </c>
      <c r="L113" s="30"/>
      <c r="M113" s="12"/>
    </row>
    <row r="114" spans="1:13" ht="15.75" thickTop="1"/>
  </sheetData>
  <mergeCells count="117">
    <mergeCell ref="A113:G113"/>
    <mergeCell ref="D108:G108"/>
    <mergeCell ref="D109:G109"/>
    <mergeCell ref="D110:G110"/>
    <mergeCell ref="D111:G111"/>
    <mergeCell ref="D112:G112"/>
    <mergeCell ref="D106:G106"/>
    <mergeCell ref="D107:G107"/>
    <mergeCell ref="D101:G101"/>
    <mergeCell ref="D102:G102"/>
    <mergeCell ref="D103:G103"/>
    <mergeCell ref="D104:G104"/>
    <mergeCell ref="D105:G105"/>
    <mergeCell ref="D95:G95"/>
    <mergeCell ref="D96:G96"/>
    <mergeCell ref="D97:G97"/>
    <mergeCell ref="D98:G98"/>
    <mergeCell ref="D99:G99"/>
    <mergeCell ref="D100:G100"/>
    <mergeCell ref="D89:G89"/>
    <mergeCell ref="D90:G90"/>
    <mergeCell ref="D91:G91"/>
    <mergeCell ref="D92:G92"/>
    <mergeCell ref="D93:G93"/>
    <mergeCell ref="D94:G94"/>
    <mergeCell ref="D83:G83"/>
    <mergeCell ref="D84:G84"/>
    <mergeCell ref="D85:G85"/>
    <mergeCell ref="D86:G86"/>
    <mergeCell ref="D87:G87"/>
    <mergeCell ref="D88:G88"/>
    <mergeCell ref="D77:G77"/>
    <mergeCell ref="D78:G78"/>
    <mergeCell ref="D79:G79"/>
    <mergeCell ref="D80:G80"/>
    <mergeCell ref="D81:G81"/>
    <mergeCell ref="D82:G82"/>
    <mergeCell ref="D71:G71"/>
    <mergeCell ref="D72:G72"/>
    <mergeCell ref="D73:G73"/>
    <mergeCell ref="D74:G74"/>
    <mergeCell ref="D75:G75"/>
    <mergeCell ref="D76:G76"/>
    <mergeCell ref="D65:G65"/>
    <mergeCell ref="D66:G66"/>
    <mergeCell ref="D67:G67"/>
    <mergeCell ref="D68:G68"/>
    <mergeCell ref="D69:G69"/>
    <mergeCell ref="D70:G70"/>
    <mergeCell ref="D59:G59"/>
    <mergeCell ref="D60:G60"/>
    <mergeCell ref="D61:G61"/>
    <mergeCell ref="D62:G62"/>
    <mergeCell ref="D63:G63"/>
    <mergeCell ref="D64:G64"/>
    <mergeCell ref="D53:G53"/>
    <mergeCell ref="D54:G54"/>
    <mergeCell ref="D55:G55"/>
    <mergeCell ref="D56:G56"/>
    <mergeCell ref="D57:G57"/>
    <mergeCell ref="D58:G58"/>
    <mergeCell ref="D47:G47"/>
    <mergeCell ref="D48:G48"/>
    <mergeCell ref="D49:G49"/>
    <mergeCell ref="D50:G50"/>
    <mergeCell ref="D51:G51"/>
    <mergeCell ref="D52:G52"/>
    <mergeCell ref="D41:G41"/>
    <mergeCell ref="D42:G42"/>
    <mergeCell ref="D43:G43"/>
    <mergeCell ref="D44:G44"/>
    <mergeCell ref="D45:G45"/>
    <mergeCell ref="D46:G46"/>
    <mergeCell ref="D35:G35"/>
    <mergeCell ref="D36:G36"/>
    <mergeCell ref="D37:G37"/>
    <mergeCell ref="D38:G38"/>
    <mergeCell ref="D39:G39"/>
    <mergeCell ref="D40:G40"/>
    <mergeCell ref="D29:G29"/>
    <mergeCell ref="D30:G30"/>
    <mergeCell ref="D31:G31"/>
    <mergeCell ref="D32:G32"/>
    <mergeCell ref="D33:G33"/>
    <mergeCell ref="D34:G34"/>
    <mergeCell ref="D23:G23"/>
    <mergeCell ref="D24:G24"/>
    <mergeCell ref="D25:G25"/>
    <mergeCell ref="D26:G26"/>
    <mergeCell ref="D27:G27"/>
    <mergeCell ref="D28:G28"/>
    <mergeCell ref="D17:G17"/>
    <mergeCell ref="D18:G18"/>
    <mergeCell ref="D19:G19"/>
    <mergeCell ref="D20:G20"/>
    <mergeCell ref="D21:G21"/>
    <mergeCell ref="D22:G22"/>
    <mergeCell ref="D13:G13"/>
    <mergeCell ref="D14:G14"/>
    <mergeCell ref="D15:G15"/>
    <mergeCell ref="D16:G16"/>
    <mergeCell ref="M6:M10"/>
    <mergeCell ref="D7:G10"/>
    <mergeCell ref="H7:H9"/>
    <mergeCell ref="I7:I9"/>
    <mergeCell ref="J7:K8"/>
    <mergeCell ref="L7:L10"/>
    <mergeCell ref="J9:K9"/>
    <mergeCell ref="A1:L1"/>
    <mergeCell ref="A2:L2"/>
    <mergeCell ref="A3:L3"/>
    <mergeCell ref="A6:A10"/>
    <mergeCell ref="B6:B10"/>
    <mergeCell ref="C6:C10"/>
    <mergeCell ref="D6:L6"/>
    <mergeCell ref="D11:G11"/>
    <mergeCell ref="D12:G12"/>
  </mergeCells>
  <pageMargins left="0.7" right="0.2" top="0.31" bottom="0.5" header="0.3" footer="0.3"/>
  <pageSetup paperSize="5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CC"/>
  </sheetPr>
  <dimension ref="A1:K30"/>
  <sheetViews>
    <sheetView tabSelected="1" topLeftCell="A9" workbookViewId="0">
      <selection activeCell="D20" sqref="D20:K20"/>
    </sheetView>
  </sheetViews>
  <sheetFormatPr defaultRowHeight="15"/>
  <cols>
    <col min="1" max="1" width="4.7109375" style="32" customWidth="1"/>
    <col min="2" max="2" width="26.140625" style="32" customWidth="1"/>
    <col min="3" max="5" width="20.7109375" style="32" customWidth="1"/>
    <col min="6" max="6" width="18.7109375" style="32" customWidth="1"/>
    <col min="7" max="7" width="9.140625" style="32"/>
    <col min="8" max="8" width="18.7109375" style="32" customWidth="1"/>
    <col min="9" max="11" width="9.140625" style="32"/>
    <col min="12" max="16384" width="9.140625" style="33"/>
  </cols>
  <sheetData>
    <row r="1" spans="1:11" ht="18.75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3"/>
      <c r="K1" s="123"/>
    </row>
    <row r="2" spans="1:11" ht="18.75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3"/>
      <c r="K2" s="123"/>
    </row>
    <row r="3" spans="1:11" ht="18.75">
      <c r="A3" s="122" t="s">
        <v>119</v>
      </c>
      <c r="B3" s="122"/>
      <c r="C3" s="122"/>
      <c r="D3" s="122"/>
      <c r="E3" s="122"/>
      <c r="F3" s="122"/>
      <c r="G3" s="122"/>
      <c r="H3" s="122"/>
      <c r="I3" s="122"/>
      <c r="J3" s="123"/>
      <c r="K3" s="123"/>
    </row>
    <row r="4" spans="1:11" ht="18.75">
      <c r="A4" s="122" t="s">
        <v>129</v>
      </c>
      <c r="B4" s="122"/>
      <c r="C4" s="122"/>
      <c r="D4" s="122"/>
      <c r="E4" s="122"/>
      <c r="F4" s="122"/>
      <c r="G4" s="122"/>
      <c r="H4" s="122"/>
      <c r="I4" s="122"/>
      <c r="J4" s="123"/>
      <c r="K4" s="123"/>
    </row>
    <row r="5" spans="1:11" ht="19.5" thickBot="1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1" ht="16.5" thickTop="1" thickBot="1">
      <c r="A6" s="133" t="s">
        <v>2</v>
      </c>
      <c r="B6" s="136" t="s">
        <v>120</v>
      </c>
      <c r="C6" s="139" t="s">
        <v>5</v>
      </c>
      <c r="D6" s="139"/>
      <c r="E6" s="139"/>
      <c r="F6" s="139"/>
      <c r="G6" s="139"/>
      <c r="H6" s="139"/>
      <c r="I6" s="140"/>
      <c r="J6" s="141" t="s">
        <v>6</v>
      </c>
      <c r="K6" s="142"/>
    </row>
    <row r="7" spans="1:11" ht="16.5" thickTop="1" thickBot="1">
      <c r="A7" s="134"/>
      <c r="B7" s="137"/>
      <c r="C7" s="147" t="s">
        <v>121</v>
      </c>
      <c r="D7" s="147" t="s">
        <v>122</v>
      </c>
      <c r="E7" s="147" t="s">
        <v>9</v>
      </c>
      <c r="F7" s="150" t="s">
        <v>10</v>
      </c>
      <c r="G7" s="151"/>
      <c r="H7" s="151"/>
      <c r="I7" s="152"/>
      <c r="J7" s="143"/>
      <c r="K7" s="144"/>
    </row>
    <row r="8" spans="1:11" ht="16.5" thickTop="1" thickBot="1">
      <c r="A8" s="134"/>
      <c r="B8" s="137"/>
      <c r="C8" s="148"/>
      <c r="D8" s="148"/>
      <c r="E8" s="148"/>
      <c r="F8" s="151"/>
      <c r="G8" s="151"/>
      <c r="H8" s="151"/>
      <c r="I8" s="153"/>
      <c r="J8" s="143"/>
      <c r="K8" s="144"/>
    </row>
    <row r="9" spans="1:11" ht="15.75" thickTop="1">
      <c r="A9" s="134"/>
      <c r="B9" s="137"/>
      <c r="C9" s="149"/>
      <c r="D9" s="149"/>
      <c r="E9" s="149"/>
      <c r="F9" s="154" t="s">
        <v>12</v>
      </c>
      <c r="G9" s="154"/>
      <c r="H9" s="154" t="s">
        <v>400</v>
      </c>
      <c r="I9" s="155"/>
      <c r="J9" s="143"/>
      <c r="K9" s="144"/>
    </row>
    <row r="10" spans="1:11">
      <c r="A10" s="135"/>
      <c r="B10" s="138"/>
      <c r="C10" s="35" t="s">
        <v>13</v>
      </c>
      <c r="D10" s="35" t="s">
        <v>13</v>
      </c>
      <c r="E10" s="35" t="s">
        <v>13</v>
      </c>
      <c r="F10" s="35" t="s">
        <v>13</v>
      </c>
      <c r="G10" s="36" t="s">
        <v>14</v>
      </c>
      <c r="H10" s="35" t="s">
        <v>13</v>
      </c>
      <c r="I10" s="37" t="s">
        <v>14</v>
      </c>
      <c r="J10" s="145"/>
      <c r="K10" s="146"/>
    </row>
    <row r="11" spans="1:11">
      <c r="A11" s="46">
        <v>1</v>
      </c>
      <c r="B11" s="47">
        <v>2</v>
      </c>
      <c r="C11" s="47">
        <v>5</v>
      </c>
      <c r="D11" s="47">
        <v>6</v>
      </c>
      <c r="E11" s="47">
        <v>7</v>
      </c>
      <c r="F11" s="47">
        <v>8</v>
      </c>
      <c r="G11" s="47">
        <v>9</v>
      </c>
      <c r="H11" s="47">
        <v>10</v>
      </c>
      <c r="I11" s="47">
        <v>11</v>
      </c>
      <c r="J11" s="125">
        <v>13</v>
      </c>
      <c r="K11" s="126"/>
    </row>
    <row r="12" spans="1:11" ht="39.950000000000003" customHeight="1">
      <c r="A12" s="48">
        <v>1</v>
      </c>
      <c r="B12" s="49" t="s">
        <v>123</v>
      </c>
      <c r="C12" s="93">
        <v>122486032072</v>
      </c>
      <c r="D12" s="94"/>
      <c r="E12" s="94">
        <v>120354459382</v>
      </c>
      <c r="F12" s="94">
        <v>2131572690</v>
      </c>
      <c r="G12" s="50" t="s">
        <v>402</v>
      </c>
      <c r="H12" s="51"/>
      <c r="I12" s="50"/>
      <c r="J12" s="60">
        <v>99</v>
      </c>
      <c r="K12" s="61" t="s">
        <v>124</v>
      </c>
    </row>
    <row r="13" spans="1:11" ht="39.950000000000003" customHeight="1">
      <c r="A13" s="52">
        <f>1+A11</f>
        <v>2</v>
      </c>
      <c r="B13" s="53" t="s">
        <v>125</v>
      </c>
      <c r="C13" s="81">
        <v>9813150000</v>
      </c>
      <c r="D13" s="74"/>
      <c r="E13" s="74">
        <v>9727116000</v>
      </c>
      <c r="F13" s="74">
        <v>86034000</v>
      </c>
      <c r="G13" s="55" t="s">
        <v>366</v>
      </c>
      <c r="H13" s="54"/>
      <c r="I13" s="55"/>
      <c r="J13" s="62">
        <v>2</v>
      </c>
      <c r="K13" s="63" t="s">
        <v>124</v>
      </c>
    </row>
    <row r="14" spans="1:11" ht="39.950000000000003" customHeight="1">
      <c r="A14" s="52">
        <f>1+A12</f>
        <v>2</v>
      </c>
      <c r="B14" s="53" t="s">
        <v>126</v>
      </c>
      <c r="C14" s="75"/>
      <c r="D14" s="74"/>
      <c r="E14" s="74"/>
      <c r="F14" s="74"/>
      <c r="G14" s="55"/>
      <c r="H14" s="54"/>
      <c r="I14" s="55"/>
      <c r="J14" s="62" t="s">
        <v>403</v>
      </c>
      <c r="K14" s="63" t="s">
        <v>124</v>
      </c>
    </row>
    <row r="15" spans="1:11" ht="21.75" customHeight="1">
      <c r="A15" s="56"/>
      <c r="B15" s="57"/>
      <c r="C15" s="95"/>
      <c r="D15" s="96"/>
      <c r="E15" s="96"/>
      <c r="F15" s="96"/>
      <c r="G15" s="59"/>
      <c r="H15" s="58"/>
      <c r="I15" s="59"/>
      <c r="J15" s="64"/>
      <c r="K15" s="65"/>
    </row>
    <row r="16" spans="1:11" ht="30" customHeight="1" thickBot="1">
      <c r="A16" s="127" t="s">
        <v>127</v>
      </c>
      <c r="B16" s="128"/>
      <c r="C16" s="97">
        <f>SUM(C12:C14)</f>
        <v>132299182072</v>
      </c>
      <c r="D16" s="97"/>
      <c r="E16" s="97">
        <f>SUM(E12:E14)</f>
        <v>130081575382</v>
      </c>
      <c r="F16" s="97">
        <f>MIN(C16-E16)</f>
        <v>2217606690</v>
      </c>
      <c r="G16" s="38" t="s">
        <v>401</v>
      </c>
      <c r="H16" s="67"/>
      <c r="I16" s="66"/>
      <c r="J16" s="68">
        <f>SUM(J12:J14)</f>
        <v>101</v>
      </c>
      <c r="K16" s="69" t="s">
        <v>124</v>
      </c>
    </row>
    <row r="17" spans="1:11" ht="15.75" thickTop="1"/>
    <row r="18" spans="1:11" ht="22.5">
      <c r="A18" s="129"/>
      <c r="B18" s="129"/>
      <c r="D18" s="130"/>
      <c r="E18" s="130"/>
      <c r="F18" s="130"/>
      <c r="G18" s="130"/>
      <c r="H18" s="130"/>
      <c r="I18" s="130"/>
      <c r="J18" s="130"/>
      <c r="K18" s="131"/>
    </row>
    <row r="19" spans="1:11" ht="22.5">
      <c r="A19" s="129"/>
      <c r="B19" s="129"/>
      <c r="D19" s="39"/>
      <c r="E19" s="40"/>
      <c r="F19" s="40"/>
      <c r="G19" s="40"/>
      <c r="H19" s="40"/>
      <c r="I19" s="40"/>
      <c r="J19" s="40"/>
    </row>
    <row r="20" spans="1:11" ht="22.5">
      <c r="A20" s="41"/>
      <c r="B20" s="41"/>
      <c r="D20" s="130"/>
      <c r="E20" s="130"/>
      <c r="F20" s="130"/>
      <c r="G20" s="130"/>
      <c r="H20" s="130"/>
      <c r="I20" s="130"/>
      <c r="J20" s="130"/>
      <c r="K20" s="131"/>
    </row>
    <row r="21" spans="1:11" ht="22.5">
      <c r="A21" s="41"/>
      <c r="B21" s="41"/>
      <c r="C21" s="32" t="s">
        <v>128</v>
      </c>
      <c r="D21" s="39"/>
      <c r="E21" s="39"/>
      <c r="F21" s="39"/>
      <c r="G21" s="39"/>
      <c r="H21" s="39"/>
      <c r="I21" s="39"/>
      <c r="J21" s="39"/>
    </row>
    <row r="22" spans="1:11" ht="22.5">
      <c r="A22" s="41"/>
      <c r="B22" s="41"/>
      <c r="D22" s="132"/>
      <c r="E22" s="132"/>
      <c r="F22" s="132"/>
      <c r="G22" s="132"/>
      <c r="H22" s="132"/>
      <c r="I22" s="132"/>
      <c r="J22" s="40"/>
    </row>
    <row r="23" spans="1:11" ht="22.5">
      <c r="A23" s="42"/>
      <c r="B23" s="42"/>
      <c r="D23" s="130"/>
      <c r="E23" s="130"/>
      <c r="F23" s="130"/>
      <c r="G23" s="130"/>
      <c r="H23" s="130"/>
      <c r="I23" s="130"/>
      <c r="J23" s="130"/>
      <c r="K23" s="131"/>
    </row>
    <row r="24" spans="1:11" ht="22.5">
      <c r="D24" s="130"/>
      <c r="E24" s="130"/>
      <c r="F24" s="130"/>
      <c r="G24" s="130"/>
      <c r="H24" s="130"/>
      <c r="I24" s="130"/>
      <c r="J24" s="130"/>
      <c r="K24" s="131"/>
    </row>
    <row r="25" spans="1:11" ht="22.5">
      <c r="D25" s="130"/>
      <c r="E25" s="130"/>
      <c r="F25" s="130"/>
      <c r="G25" s="130"/>
      <c r="H25" s="130"/>
      <c r="I25" s="130"/>
      <c r="J25" s="130"/>
      <c r="K25" s="131"/>
    </row>
    <row r="26" spans="1:11">
      <c r="E26" s="124"/>
      <c r="F26" s="124"/>
      <c r="G26" s="124"/>
      <c r="H26" s="124"/>
      <c r="I26" s="124"/>
      <c r="J26" s="43"/>
    </row>
    <row r="27" spans="1:11">
      <c r="E27" s="124"/>
      <c r="F27" s="124"/>
      <c r="G27" s="124"/>
      <c r="H27" s="124"/>
      <c r="I27" s="124"/>
      <c r="J27" s="43"/>
    </row>
    <row r="28" spans="1:11">
      <c r="E28" s="43"/>
      <c r="F28" s="43"/>
      <c r="G28" s="43"/>
      <c r="H28" s="43"/>
      <c r="I28" s="43"/>
      <c r="J28" s="43"/>
    </row>
    <row r="29" spans="1:11">
      <c r="E29" s="43"/>
      <c r="F29" s="43"/>
      <c r="G29" s="43"/>
      <c r="H29" s="43"/>
      <c r="I29" s="43"/>
      <c r="J29" s="43"/>
    </row>
    <row r="30" spans="1:11">
      <c r="C30" s="44"/>
      <c r="D30" s="44"/>
      <c r="E30" s="44"/>
      <c r="F30" s="44"/>
      <c r="G30" s="44"/>
      <c r="H30" s="44"/>
      <c r="I30" s="44"/>
      <c r="J30" s="44"/>
      <c r="K30" s="45"/>
    </row>
  </sheetData>
  <mergeCells count="26">
    <mergeCell ref="A6:A10"/>
    <mergeCell ref="B6:B10"/>
    <mergeCell ref="C6:I6"/>
    <mergeCell ref="J6:K10"/>
    <mergeCell ref="C7:C9"/>
    <mergeCell ref="D7:D9"/>
    <mergeCell ref="E7:E9"/>
    <mergeCell ref="F7:I8"/>
    <mergeCell ref="F9:G9"/>
    <mergeCell ref="H9:I9"/>
    <mergeCell ref="A1:K1"/>
    <mergeCell ref="A2:K2"/>
    <mergeCell ref="A3:K3"/>
    <mergeCell ref="E26:I26"/>
    <mergeCell ref="E27:I27"/>
    <mergeCell ref="J11:K11"/>
    <mergeCell ref="A16:B16"/>
    <mergeCell ref="A18:A19"/>
    <mergeCell ref="B18:B19"/>
    <mergeCell ref="D18:K18"/>
    <mergeCell ref="D20:K20"/>
    <mergeCell ref="A4:K4"/>
    <mergeCell ref="D22:I22"/>
    <mergeCell ref="D23:K23"/>
    <mergeCell ref="D24:K24"/>
    <mergeCell ref="D25:K25"/>
  </mergeCells>
  <pageMargins left="0.79" right="0.2" top="0.63" bottom="0.75" header="0.3" footer="0.3"/>
  <pageSetup paperSize="9" scale="8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KAB JPR</vt:lpstr>
      <vt:lpstr>REKAP</vt:lpstr>
      <vt:lpstr>Sheet3</vt:lpstr>
      <vt:lpstr>'KAB JPR'!Print_Titles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2016-08-08T02:26:59Z</dcterms:modified>
</cp:coreProperties>
</file>